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9180" windowHeight="1800" tabRatio="925" activeTab="3"/>
  </bookViews>
  <sheets>
    <sheet name="Balance Sheet" sheetId="1" r:id="rId1"/>
    <sheet name="Income" sheetId="2" r:id="rId2"/>
    <sheet name="Equity" sheetId="3" r:id="rId3"/>
    <sheet name="Cashflow" sheetId="4" r:id="rId4"/>
  </sheets>
  <definedNames>
    <definedName name="_xlnm.Print_Area" localSheetId="2">'Equity'!$A$1:$G$55</definedName>
  </definedNames>
  <calcPr fullCalcOnLoad="1"/>
</workbook>
</file>

<file path=xl/sharedStrings.xml><?xml version="1.0" encoding="utf-8"?>
<sst xmlns="http://schemas.openxmlformats.org/spreadsheetml/2006/main" count="155" uniqueCount="96">
  <si>
    <t>Cash and bank balances</t>
  </si>
  <si>
    <t>Term loans</t>
  </si>
  <si>
    <t>Deferred taxation</t>
  </si>
  <si>
    <t>Other investments</t>
  </si>
  <si>
    <t>Inventories</t>
  </si>
  <si>
    <t>Trade receivables</t>
  </si>
  <si>
    <t>Trade payables</t>
  </si>
  <si>
    <t>Other payables and accruals</t>
  </si>
  <si>
    <t>Hire purchase payables</t>
  </si>
  <si>
    <t>Share capital</t>
  </si>
  <si>
    <t>Tax liabilities</t>
  </si>
  <si>
    <t>Amount owing to a director</t>
  </si>
  <si>
    <t>Current Assets</t>
  </si>
  <si>
    <t>Current Liabilities</t>
  </si>
  <si>
    <t>Loss before taxation</t>
  </si>
  <si>
    <t>Changes in working capital:</t>
  </si>
  <si>
    <t>Share Capital</t>
  </si>
  <si>
    <t>Total</t>
  </si>
  <si>
    <t>Other income</t>
  </si>
  <si>
    <t>Interest expense</t>
  </si>
  <si>
    <t>Interest paid</t>
  </si>
  <si>
    <t>Income tax paid</t>
  </si>
  <si>
    <t>Property, plant &amp; equipment</t>
  </si>
  <si>
    <t>Reserves</t>
  </si>
  <si>
    <t>Other receivables, deposits &amp; prepayments</t>
  </si>
  <si>
    <t>GUNUNG CAPITAL BERHAD</t>
  </si>
  <si>
    <t>Company no. 330171-P</t>
  </si>
  <si>
    <t>(Incorporated in Malaysia)</t>
  </si>
  <si>
    <t>As at</t>
  </si>
  <si>
    <t>(AUDITED)</t>
  </si>
  <si>
    <t>RM'000</t>
  </si>
  <si>
    <t>Non Current Assets</t>
  </si>
  <si>
    <t>Bank Overdraft</t>
  </si>
  <si>
    <t>Net Current Assets/(Liabilities)</t>
  </si>
  <si>
    <t>Shareholders' Funds</t>
  </si>
  <si>
    <t>Negative Goodwill</t>
  </si>
  <si>
    <t>Minority Interest</t>
  </si>
  <si>
    <t>Long Term Liabilities</t>
  </si>
  <si>
    <t>(The Condensed Consolidated Balance Sheet should be read in conjunction with the Annual Financial Report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</si>
  <si>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</si>
  <si>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</si>
  <si>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</si>
  <si>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</si>
  <si>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</si>
  <si>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</si>
  <si>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</si>
  <si>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</si>
  <si>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</si>
  <si>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31 Dec 2004</t>
  </si>
  <si>
    <t xml:space="preserve">Revenue </t>
  </si>
  <si>
    <t>Profit/(loss) from Operations</t>
  </si>
  <si>
    <t>Finance Cost</t>
  </si>
  <si>
    <t>Exceptional Item</t>
  </si>
  <si>
    <t>Profit/(loss) before income tax</t>
  </si>
  <si>
    <t>Income tax</t>
  </si>
  <si>
    <t>Net profit/(loss) for the period</t>
  </si>
  <si>
    <t>Earnings per share (sen)</t>
  </si>
  <si>
    <t>- Basic</t>
  </si>
  <si>
    <t>- Diluted</t>
  </si>
  <si>
    <t>N/A</t>
  </si>
  <si>
    <t xml:space="preserve">(The Condensed Consolidated Income Statements should be read in conjunction with the Annual Financial Report </t>
  </si>
  <si>
    <t>1 Jan 2004</t>
  </si>
  <si>
    <t>Movements</t>
  </si>
  <si>
    <t>Shares Application Monies</t>
  </si>
  <si>
    <t>Translation Reserve</t>
  </si>
  <si>
    <t>Capital Reserve</t>
  </si>
  <si>
    <t>Share Premium</t>
  </si>
  <si>
    <t>Accumulated Losses</t>
  </si>
  <si>
    <t>(The Condensed Consolidated Statement of Changes in Equity should be read in conjunction with the Annual</t>
  </si>
  <si>
    <t xml:space="preserve">GUNUNG CAPITAL BERHAD </t>
  </si>
  <si>
    <t>Current Year</t>
  </si>
  <si>
    <t>Cash flows from operating activities</t>
  </si>
  <si>
    <t>Adjustments for non-cash flow:</t>
  </si>
  <si>
    <t>Non-cash items</t>
  </si>
  <si>
    <t>Net change in current assets</t>
  </si>
  <si>
    <t>Net change in current liabilities</t>
  </si>
  <si>
    <t>Net decrease in cash and cash equivalents</t>
  </si>
  <si>
    <t>Cash and cash equivalents at beginning of period</t>
  </si>
  <si>
    <t>Effect of exchange rate fluctuation</t>
  </si>
  <si>
    <t>Cash and cash equivalents at end of period</t>
  </si>
  <si>
    <t>(The Condensed Consolidated Cash Flow Statement should be read in conjunction with the Annual Financial</t>
  </si>
  <si>
    <t>UNAUDITED CONDENSED CONSOLIDATED BALANCE SHEET</t>
  </si>
  <si>
    <t>1 Jan 2005</t>
  </si>
  <si>
    <t>for the year ended 31st December 2004)</t>
  </si>
  <si>
    <t>Report for the year ended 31st December 2004)</t>
  </si>
  <si>
    <t>Financial Report for the year ended 31st December 2004)</t>
  </si>
  <si>
    <t>UNAUDITED CONDENSED CONSOLIDATED CASH FLOW STATEMENT</t>
  </si>
  <si>
    <t>UNAUDITED CONDENSED CONSOLIDATED STATEMENT OF CHANGES IN EQUITY</t>
  </si>
  <si>
    <t>UNAUDITED CONDENSED CONSOLIDATED INCOME STATEMENTS</t>
  </si>
  <si>
    <t>Operating profit/(loss) before working capital changes</t>
  </si>
  <si>
    <t>Cash absorbed by operations</t>
  </si>
  <si>
    <t>Net cash used in operating activities</t>
  </si>
  <si>
    <t>Net cash from (used in) investing activities</t>
  </si>
  <si>
    <t>Net Cash used in financing activities</t>
  </si>
  <si>
    <t>INTERIM REPORT FOR THE FINANCIAL YEAR ENDED 31 DECEMBER 2005</t>
  </si>
  <si>
    <t>31 Dec 2005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</si>
</sst>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RM&quot;#,##0;\-&quot;RM&quot;#,##0"/>
    <numFmt numFmtId="183" formatCode="&quot;RM&quot;#,##0;[Red]\-&quot;RM&quot;#,##0"/>
    <numFmt numFmtId="184" formatCode="&quot;RM&quot;#,##0.00;\-&quot;RM&quot;#,##0.00"/>
    <numFmt numFmtId="185" formatCode="&quot;RM&quot;#,##0.00;[Red]\-&quot;RM&quot;#,##0.00"/>
    <numFmt numFmtId="186" formatCode="_-&quot;RM&quot;* #,##0_-;\-&quot;RM&quot;* #,##0_-;_-&quot;RM&quot;* &quot;-&quot;_-;_-@_-"/>
    <numFmt numFmtId="187" formatCode="_-&quot;RM&quot;* #,##0.00_-;\-&quot;RM&quot;* #,##0.00_-;_-&quot;RM&quot;* &quot;-&quot;??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_);_(* \(#,##0.0\);_(* &quot;-&quot;?_);_(@_)"/>
    <numFmt numFmtId="192" formatCode="_(* #,##0.0000_);_(* \(#,##0.0000\);_(* &quot;-&quot;??_);_(@_)"/>
    <numFmt numFmtId="193" formatCode="0.000000"/>
    <numFmt numFmtId="194" formatCode="0.00000"/>
    <numFmt numFmtId="195" formatCode="0.0000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0.000%"/>
    <numFmt numFmtId="204" formatCode="_(* #,##0.00000_);_(* \(#,##0.00000\);_(* &quot;-&quot;_);_(@_)"/>
    <numFmt numFmtId="205" formatCode="_(* #,##0.0_);_(* \(#,##0.0\);_(* &quot;-&quot;_);_(@_)"/>
    <numFmt numFmtId="206" formatCode="_(* #,##0.00_);_(* \(#,##0.00\);_(* &quot;-&quot;_);_(@_)"/>
    <numFmt numFmtId="207" formatCode="_(* #,##0.000_);_(* \(#,##0.000\);_(* &quot;-&quot;_);_(@_)"/>
    <numFmt numFmtId="208" formatCode="_(* #,##0.0000_);_(* \(#,##0.0000\);_(* &quot;-&quot;_);_(@_)"/>
    <numFmt numFmtId="209" formatCode="_(* #,##0.000000_);_(* \(#,##0.000000\);_(* &quot;-&quot;_);_(@_)"/>
    <numFmt numFmtId="210" formatCode="_(* #,##0.0000000_);_(* \(#,##0.0000000\);_(* &quot;-&quot;_);_(@_)"/>
    <numFmt numFmtId="211" formatCode="_(* #,##0.00000000_);_(* \(#,##0.00000000\);_(* &quot;-&quot;_);_(@_)"/>
    <numFmt numFmtId="212" formatCode="_(* #,##0.000000000_);_(* \(#,##0.000000000\);_(* &quot;-&quot;_);_(@_)"/>
    <numFmt numFmtId="213" formatCode="_(* #,##0.0000000000_);_(* \(#,##0.0000000000\);_(* &quot;-&quot;_);_(@_)"/>
    <numFmt numFmtId="214" formatCode="_(* #,##0.00000000000_);_(* \(#,##0.00000000000\);_(* &quot;-&quot;_);_(@_)"/>
    <numFmt numFmtId="215" formatCode="_(* #,##0.000000000000_);_(* \(#,##0.000000000000\);_(* &quot;-&quot;_);_(@_)"/>
    <numFmt numFmtId="216" formatCode="0.0%"/>
    <numFmt numFmtId="217" formatCode="_-* #,##0_-;\-* #,##0_-;_-* &quot;-&quot;??_-;_-@_-"/>
    <numFmt numFmtId="218" formatCode="_(* #,##0_);_(* \(#,##0\);_(* &quot;-&quot;?_);_(@_)"/>
    <numFmt numFmtId="219" formatCode="_(* #,##0.00_);_(* \(#,##0.00\);_(* &quot;-&quot;?_);_(@_)"/>
    <numFmt numFmtId="220" formatCode="_(* #,##0.000_);_(* \(#,##0.000\);_(* &quot;-&quot;?_);_(@_)"/>
    <numFmt numFmtId="221" formatCode="_(* #,##0.0000_);_(* \(#,##0.0000\);_(* &quot;-&quot;?_);_(@_)"/>
    <numFmt numFmtId="222" formatCode="_-* #,##0.0000_-;\-* #,##0.0000_-;_-* &quot;-&quot;????_-;_-@_-"/>
    <numFmt numFmtId="223" formatCode="0.0"/>
    <numFmt numFmtId="224" formatCode="_(* #,##0.00000_);_(* \(#,##0.00000\);_(* &quot;-&quot;?_);_(@_)"/>
    <numFmt numFmtId="225" formatCode="_-* #,##0.0_-;\-* #,##0.0_-;_-* &quot;-&quot;??_-;_-@_-"/>
    <numFmt numFmtId="226" formatCode="[$-809]dd\ mmmm\ yyyy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9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9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0" xfId="21" applyFont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0" applyFont="1" applyBorder="1" applyAlignment="1">
      <alignment/>
    </xf>
    <xf numFmtId="0" fontId="4" fillId="0" borderId="0" xfId="21" applyFont="1" applyAlignment="1">
      <alignment horizontal="center"/>
      <protection/>
    </xf>
    <xf numFmtId="15" fontId="4" fillId="0" borderId="0" xfId="21" applyNumberFormat="1" applyFont="1" applyAlignment="1" quotePrefix="1">
      <alignment horizontal="center"/>
      <protection/>
    </xf>
    <xf numFmtId="0" fontId="4" fillId="0" borderId="0" xfId="21" applyFont="1" applyAlignment="1" quotePrefix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3" xfId="21" applyFont="1" applyBorder="1">
      <alignment/>
      <protection/>
    </xf>
    <xf numFmtId="41" fontId="3" fillId="0" borderId="0" xfId="21" applyNumberFormat="1" applyFont="1" applyBorder="1">
      <alignment/>
      <protection/>
    </xf>
    <xf numFmtId="189" fontId="3" fillId="0" borderId="1" xfId="15" applyNumberFormat="1" applyFont="1" applyBorder="1" applyAlignment="1" quotePrefix="1">
      <alignment horizontal="right"/>
    </xf>
    <xf numFmtId="0" fontId="4" fillId="0" borderId="0" xfId="21" applyFont="1" applyAlignment="1">
      <alignment horizontal="left"/>
      <protection/>
    </xf>
    <xf numFmtId="0" fontId="4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189" fontId="3" fillId="0" borderId="0" xfId="15" applyNumberFormat="1" applyFont="1" applyAlignment="1" quotePrefix="1">
      <alignment horizontal="right"/>
    </xf>
    <xf numFmtId="189" fontId="5" fillId="0" borderId="0" xfId="15" applyNumberFormat="1" applyFont="1" applyBorder="1" applyAlignment="1">
      <alignment/>
    </xf>
    <xf numFmtId="189" fontId="3" fillId="0" borderId="0" xfId="15" applyNumberFormat="1" applyFont="1" applyBorder="1" applyAlignment="1" quotePrefix="1">
      <alignment horizontal="right"/>
    </xf>
    <xf numFmtId="189" fontId="3" fillId="0" borderId="4" xfId="15" applyNumberFormat="1" applyFont="1" applyBorder="1" applyAlignment="1">
      <alignment/>
    </xf>
    <xf numFmtId="0" fontId="3" fillId="0" borderId="0" xfId="21" applyFont="1" quotePrefix="1">
      <alignment/>
      <protection/>
    </xf>
    <xf numFmtId="0" fontId="3" fillId="0" borderId="0" xfId="21" applyFont="1" applyAlignment="1" quotePrefix="1">
      <alignment horizontal="left"/>
      <protection/>
    </xf>
    <xf numFmtId="0" fontId="4" fillId="0" borderId="0" xfId="21" applyFont="1" applyBorder="1" applyAlignment="1">
      <alignment horizontal="center"/>
      <protection/>
    </xf>
    <xf numFmtId="15" fontId="4" fillId="0" borderId="0" xfId="21" applyNumberFormat="1" applyFont="1" applyBorder="1" applyAlignment="1" quotePrefix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41" fontId="3" fillId="0" borderId="0" xfId="21" applyNumberFormat="1" applyFont="1">
      <alignment/>
      <protection/>
    </xf>
    <xf numFmtId="41" fontId="3" fillId="0" borderId="5" xfId="21" applyNumberFormat="1" applyFont="1" applyBorder="1">
      <alignment/>
      <protection/>
    </xf>
    <xf numFmtId="0" fontId="11" fillId="0" borderId="2" xfId="21" applyFont="1" applyBorder="1">
      <alignment/>
      <protection/>
    </xf>
    <xf numFmtId="0" fontId="11" fillId="0" borderId="0" xfId="21" applyFont="1" applyBorder="1">
      <alignment/>
      <protection/>
    </xf>
    <xf numFmtId="0" fontId="7" fillId="0" borderId="0" xfId="21" applyFont="1">
      <alignment/>
      <protection/>
    </xf>
    <xf numFmtId="0" fontId="12" fillId="0" borderId="0" xfId="21" applyFont="1" applyBorder="1">
      <alignment/>
      <protection/>
    </xf>
    <xf numFmtId="0" fontId="3" fillId="0" borderId="0" xfId="21" applyFont="1" applyAlignment="1">
      <alignment horizontal="center"/>
      <protection/>
    </xf>
    <xf numFmtId="189" fontId="3" fillId="0" borderId="1" xfId="15" applyNumberFormat="1" applyFont="1" applyBorder="1" applyAlignment="1">
      <alignment/>
    </xf>
    <xf numFmtId="0" fontId="3" fillId="0" borderId="0" xfId="21" applyFont="1" applyBorder="1" applyAlignment="1" quotePrefix="1">
      <alignment horizontal="left"/>
      <protection/>
    </xf>
    <xf numFmtId="189" fontId="6" fillId="0" borderId="0" xfId="15" applyNumberFormat="1" applyFont="1" applyAlignment="1" quotePrefix="1">
      <alignment horizontal="right"/>
    </xf>
    <xf numFmtId="189" fontId="3" fillId="0" borderId="6" xfId="15" applyNumberFormat="1" applyFont="1" applyBorder="1" applyAlignment="1">
      <alignment/>
    </xf>
    <xf numFmtId="189" fontId="3" fillId="0" borderId="7" xfId="15" applyNumberFormat="1" applyFont="1" applyBorder="1" applyAlignment="1">
      <alignment/>
    </xf>
    <xf numFmtId="189" fontId="3" fillId="0" borderId="8" xfId="15" applyNumberFormat="1" applyFont="1" applyBorder="1" applyAlignment="1">
      <alignment/>
    </xf>
    <xf numFmtId="189" fontId="3" fillId="0" borderId="9" xfId="15" applyNumberFormat="1" applyFont="1" applyBorder="1" applyAlignment="1">
      <alignment/>
    </xf>
    <xf numFmtId="0" fontId="10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89" fontId="3" fillId="0" borderId="1" xfId="15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21" applyNumberFormat="1" applyFont="1" applyBorder="1" applyAlignment="1">
      <alignment horizontal="center"/>
      <protection/>
    </xf>
    <xf numFmtId="15" fontId="4" fillId="0" borderId="0" xfId="0" applyNumberFormat="1" applyFont="1" applyBorder="1" applyAlignment="1">
      <alignment horizontal="center"/>
    </xf>
    <xf numFmtId="43" fontId="3" fillId="0" borderId="0" xfId="15" applyFont="1" applyAlignment="1" quotePrefix="1">
      <alignment horizontal="right"/>
    </xf>
    <xf numFmtId="43" fontId="3" fillId="0" borderId="0" xfId="15" applyFont="1" applyAlignment="1">
      <alignment horizontal="right"/>
    </xf>
    <xf numFmtId="189" fontId="4" fillId="0" borderId="0" xfId="15" applyNumberFormat="1" applyFont="1" applyBorder="1" applyAlignment="1">
      <alignment/>
    </xf>
    <xf numFmtId="189" fontId="4" fillId="0" borderId="0" xfId="15" applyNumberFormat="1" applyFont="1" applyAlignment="1">
      <alignment/>
    </xf>
    <xf numFmtId="189" fontId="3" fillId="0" borderId="0" xfId="15" applyNumberFormat="1" applyFont="1" applyAlignment="1">
      <alignment horizontal="right"/>
    </xf>
    <xf numFmtId="189" fontId="3" fillId="0" borderId="0" xfId="15" applyNumberFormat="1" applyFont="1" applyBorder="1" applyAlignment="1">
      <alignment horizontal="right"/>
    </xf>
    <xf numFmtId="189" fontId="4" fillId="0" borderId="0" xfId="15" applyNumberFormat="1" applyFont="1" applyAlignment="1">
      <alignment horizontal="right"/>
    </xf>
    <xf numFmtId="189" fontId="4" fillId="0" borderId="0" xfId="15" applyNumberFormat="1" applyFont="1" applyBorder="1" applyAlignment="1">
      <alignment horizontal="right"/>
    </xf>
    <xf numFmtId="0" fontId="3" fillId="2" borderId="0" xfId="21" applyFont="1" applyFill="1">
      <alignment/>
      <protection/>
    </xf>
    <xf numFmtId="0" fontId="8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9" fontId="3" fillId="0" borderId="10" xfId="15" applyNumberFormat="1" applyFont="1" applyBorder="1" applyAlignment="1">
      <alignment/>
    </xf>
    <xf numFmtId="189" fontId="3" fillId="0" borderId="5" xfId="15" applyNumberFormat="1" applyFont="1" applyBorder="1" applyAlignment="1">
      <alignment/>
    </xf>
    <xf numFmtId="189" fontId="3" fillId="0" borderId="11" xfId="15" applyNumberFormat="1" applyFont="1" applyBorder="1" applyAlignment="1">
      <alignment/>
    </xf>
    <xf numFmtId="189" fontId="3" fillId="0" borderId="3" xfId="15" applyNumberFormat="1" applyFont="1" applyBorder="1" applyAlignment="1" quotePrefix="1">
      <alignment horizontal="right"/>
    </xf>
    <xf numFmtId="189" fontId="3" fillId="0" borderId="12" xfId="15" applyNumberFormat="1" applyFont="1" applyBorder="1" applyAlignment="1" quotePrefix="1">
      <alignment horizontal="right"/>
    </xf>
    <xf numFmtId="189" fontId="3" fillId="0" borderId="13" xfId="15" applyNumberFormat="1" applyFont="1" applyBorder="1" applyAlignment="1">
      <alignment/>
    </xf>
    <xf numFmtId="189" fontId="3" fillId="0" borderId="14" xfId="15" applyNumberFormat="1" applyFont="1" applyBorder="1" applyAlignment="1" quotePrefix="1">
      <alignment horizontal="right"/>
    </xf>
    <xf numFmtId="0" fontId="3" fillId="0" borderId="0" xfId="21" applyFont="1" applyFill="1">
      <alignment/>
      <protection/>
    </xf>
    <xf numFmtId="189" fontId="3" fillId="0" borderId="0" xfId="15" applyNumberFormat="1" applyFont="1" applyFill="1" applyAlignment="1">
      <alignment/>
    </xf>
    <xf numFmtId="0" fontId="3" fillId="0" borderId="0" xfId="21" applyFont="1" applyFill="1" applyBorder="1">
      <alignment/>
      <protection/>
    </xf>
    <xf numFmtId="189" fontId="3" fillId="0" borderId="0" xfId="15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92" fontId="3" fillId="0" borderId="0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trly Report 2004 D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workbookViewId="0" topLeftCell="A50">
      <selection activeCell="G60" sqref="G60"/>
    </sheetView>
  </sheetViews>
  <sheetFormatPr defaultColWidth="9.140625" defaultRowHeight="12.75"/>
  <cols>
    <col min="1" max="1" width="3.7109375" style="9" customWidth="1"/>
    <col min="2" max="2" width="4.421875" style="9" customWidth="1"/>
    <col min="3" max="3" width="31.140625" style="9" customWidth="1"/>
    <col min="4" max="4" width="6.421875" style="9" customWidth="1"/>
    <col min="5" max="5" width="12.28125" style="9" customWidth="1"/>
    <col min="6" max="6" width="6.8515625" style="9" customWidth="1"/>
    <col min="7" max="7" width="12.28125" style="9" customWidth="1"/>
    <col min="8" max="16384" width="9.140625" style="9" customWidth="1"/>
  </cols>
  <sheetData>
    <row r="1" spans="1:7" ht="15.75">
      <c r="A1" s="68" t="s">
        <v>25</v>
      </c>
      <c r="B1" s="68"/>
      <c r="C1" s="68"/>
      <c r="D1" s="68"/>
      <c r="E1" s="68"/>
      <c r="F1" s="68"/>
      <c r="G1" s="68"/>
    </row>
    <row r="2" spans="1:7" ht="14.25">
      <c r="A2" s="69" t="s">
        <v>26</v>
      </c>
      <c r="B2" s="69"/>
      <c r="C2" s="69"/>
      <c r="D2" s="69"/>
      <c r="E2" s="69"/>
      <c r="F2" s="69"/>
      <c r="G2" s="69"/>
    </row>
    <row r="3" spans="1:7" ht="14.25">
      <c r="A3" s="69" t="s">
        <v>27</v>
      </c>
      <c r="B3" s="69"/>
      <c r="C3" s="69"/>
      <c r="D3" s="69"/>
      <c r="E3" s="69"/>
      <c r="F3" s="69"/>
      <c r="G3" s="69"/>
    </row>
    <row r="4" spans="1:7" ht="12.75" customHeight="1" thickBot="1">
      <c r="A4" s="10"/>
      <c r="B4" s="10"/>
      <c r="C4" s="10"/>
      <c r="D4" s="10"/>
      <c r="E4" s="10"/>
      <c r="F4" s="10"/>
      <c r="G4" s="10"/>
    </row>
    <row r="5" spans="1:7" ht="6.75" customHeight="1">
      <c r="A5" s="11"/>
      <c r="B5" s="11"/>
      <c r="C5" s="11"/>
      <c r="D5" s="11"/>
      <c r="E5" s="11"/>
      <c r="F5" s="11"/>
      <c r="G5" s="11"/>
    </row>
    <row r="6" spans="1:7" s="2" customFormat="1" ht="12.75" customHeight="1">
      <c r="A6" s="14" t="s">
        <v>94</v>
      </c>
      <c r="B6" s="14"/>
      <c r="C6" s="49"/>
      <c r="D6" s="49"/>
      <c r="E6" s="49"/>
      <c r="F6" s="49"/>
      <c r="G6" s="49"/>
    </row>
    <row r="7" spans="1:7" ht="6" customHeight="1" thickBot="1">
      <c r="A7" s="10"/>
      <c r="B7" s="10"/>
      <c r="C7" s="10"/>
      <c r="D7" s="10"/>
      <c r="E7" s="10"/>
      <c r="F7" s="10"/>
      <c r="G7" s="10"/>
    </row>
    <row r="8" spans="1:7" ht="15">
      <c r="A8" s="12"/>
      <c r="B8" s="12"/>
      <c r="C8" s="12"/>
      <c r="D8" s="12"/>
      <c r="E8" s="12"/>
      <c r="F8" s="12"/>
      <c r="G8" s="12"/>
    </row>
    <row r="9" spans="1:7" ht="15">
      <c r="A9" s="13" t="s">
        <v>81</v>
      </c>
      <c r="B9" s="13"/>
      <c r="C9" s="12"/>
      <c r="D9" s="12"/>
      <c r="E9" s="12"/>
      <c r="F9" s="12"/>
      <c r="G9" s="12"/>
    </row>
    <row r="11" spans="5:7" s="15" customFormat="1" ht="12.75">
      <c r="E11" s="15" t="s">
        <v>28</v>
      </c>
      <c r="G11" s="15" t="s">
        <v>28</v>
      </c>
    </row>
    <row r="12" spans="5:7" s="15" customFormat="1" ht="12.75">
      <c r="E12" s="50" t="s">
        <v>95</v>
      </c>
      <c r="G12" s="17" t="s">
        <v>48</v>
      </c>
    </row>
    <row r="13" spans="5:7" s="15" customFormat="1" ht="12.75">
      <c r="E13" s="16"/>
      <c r="G13" s="15" t="s">
        <v>29</v>
      </c>
    </row>
    <row r="14" spans="5:7" s="15" customFormat="1" ht="12.75">
      <c r="E14" s="15" t="s">
        <v>30</v>
      </c>
      <c r="G14" s="15" t="s">
        <v>30</v>
      </c>
    </row>
    <row r="16" spans="1:7" ht="12.75">
      <c r="A16" s="18" t="s">
        <v>31</v>
      </c>
      <c r="B16" s="18"/>
      <c r="E16" s="19"/>
      <c r="F16" s="19"/>
      <c r="G16" s="19"/>
    </row>
    <row r="17" spans="2:7" ht="12.75">
      <c r="B17" s="9" t="s">
        <v>22</v>
      </c>
      <c r="E17" s="7">
        <v>26252</v>
      </c>
      <c r="F17" s="19"/>
      <c r="G17" s="7">
        <v>30625</v>
      </c>
    </row>
    <row r="18" spans="2:7" ht="12.75">
      <c r="B18" s="9" t="s">
        <v>3</v>
      </c>
      <c r="E18" s="7">
        <v>277.5</v>
      </c>
      <c r="F18" s="19"/>
      <c r="G18" s="7">
        <v>278</v>
      </c>
    </row>
    <row r="19" spans="5:7" ht="12.75">
      <c r="E19" s="7"/>
      <c r="F19" s="19"/>
      <c r="G19" s="7"/>
    </row>
    <row r="20" spans="1:7" ht="12.75">
      <c r="A20" s="18" t="s">
        <v>12</v>
      </c>
      <c r="B20" s="18"/>
      <c r="E20" s="1"/>
      <c r="G20" s="1"/>
    </row>
    <row r="21" spans="2:7" ht="12.75">
      <c r="B21" s="9" t="s">
        <v>4</v>
      </c>
      <c r="E21" s="45">
        <v>1268</v>
      </c>
      <c r="F21" s="20"/>
      <c r="G21" s="47">
        <v>2667</v>
      </c>
    </row>
    <row r="22" spans="2:7" ht="12.75">
      <c r="B22" s="9" t="s">
        <v>5</v>
      </c>
      <c r="E22" s="46">
        <v>2409</v>
      </c>
      <c r="F22" s="20"/>
      <c r="G22" s="29">
        <v>1075</v>
      </c>
    </row>
    <row r="23" spans="2:7" ht="12.75">
      <c r="B23" s="9" t="s">
        <v>24</v>
      </c>
      <c r="E23" s="46">
        <v>2677</v>
      </c>
      <c r="F23" s="20"/>
      <c r="G23" s="29">
        <v>1954</v>
      </c>
    </row>
    <row r="24" spans="2:7" ht="12.75">
      <c r="B24" s="9" t="s">
        <v>0</v>
      </c>
      <c r="E24" s="46">
        <v>429</v>
      </c>
      <c r="F24" s="20"/>
      <c r="G24" s="48">
        <v>482</v>
      </c>
    </row>
    <row r="25" spans="5:7" ht="12.75">
      <c r="E25" s="73">
        <f>SUM(E21:E24)</f>
        <v>6783</v>
      </c>
      <c r="F25" s="20"/>
      <c r="G25" s="47">
        <f>SUM(G21:G24)</f>
        <v>6178</v>
      </c>
    </row>
    <row r="26" spans="5:7" ht="12.75">
      <c r="E26" s="45"/>
      <c r="F26" s="20"/>
      <c r="G26" s="47"/>
    </row>
    <row r="27" spans="1:7" ht="12.75">
      <c r="A27" s="18" t="s">
        <v>13</v>
      </c>
      <c r="B27" s="18"/>
      <c r="E27" s="46"/>
      <c r="F27" s="20"/>
      <c r="G27" s="29"/>
    </row>
    <row r="28" spans="2:7" ht="12.75">
      <c r="B28" s="9" t="s">
        <v>6</v>
      </c>
      <c r="E28" s="46">
        <v>-3002</v>
      </c>
      <c r="F28" s="20"/>
      <c r="G28" s="29">
        <v>-5251</v>
      </c>
    </row>
    <row r="29" spans="2:7" ht="12.75">
      <c r="B29" s="9" t="s">
        <v>7</v>
      </c>
      <c r="E29" s="46">
        <v>-4194</v>
      </c>
      <c r="F29" s="20"/>
      <c r="G29" s="29">
        <v>-3622</v>
      </c>
    </row>
    <row r="30" spans="2:7" ht="12.75">
      <c r="B30" s="9" t="s">
        <v>11</v>
      </c>
      <c r="E30" s="46">
        <v>-424</v>
      </c>
      <c r="F30" s="20"/>
      <c r="G30" s="29">
        <v>-798</v>
      </c>
    </row>
    <row r="31" spans="2:7" ht="12.75">
      <c r="B31" s="9" t="s">
        <v>8</v>
      </c>
      <c r="E31" s="46">
        <v>-227</v>
      </c>
      <c r="F31" s="20"/>
      <c r="G31" s="29">
        <v>-705</v>
      </c>
    </row>
    <row r="32" spans="2:7" ht="12.75">
      <c r="B32" s="9" t="s">
        <v>1</v>
      </c>
      <c r="E32" s="74">
        <v>-220</v>
      </c>
      <c r="F32" s="20"/>
      <c r="G32" s="29">
        <v>-225</v>
      </c>
    </row>
    <row r="33" spans="2:7" ht="12.75">
      <c r="B33" s="9" t="s">
        <v>10</v>
      </c>
      <c r="E33" s="46">
        <v>-295</v>
      </c>
      <c r="F33" s="20"/>
      <c r="G33" s="29">
        <v>-451</v>
      </c>
    </row>
    <row r="34" spans="2:7" ht="12.75">
      <c r="B34" s="9" t="s">
        <v>32</v>
      </c>
      <c r="E34" s="46">
        <v>-643</v>
      </c>
      <c r="F34" s="20"/>
      <c r="G34" s="29">
        <v>-803</v>
      </c>
    </row>
    <row r="35" spans="5:7" ht="12.75">
      <c r="E35" s="75"/>
      <c r="F35" s="20"/>
      <c r="G35" s="48"/>
    </row>
    <row r="36" spans="5:7" ht="12.75">
      <c r="E36" s="76">
        <f>SUM(E28:E35)</f>
        <v>-9005</v>
      </c>
      <c r="F36" s="20"/>
      <c r="G36" s="48">
        <f>SUM(G28:G35)</f>
        <v>-11855</v>
      </c>
    </row>
    <row r="37" spans="5:7" ht="12.75">
      <c r="E37" s="7"/>
      <c r="F37" s="19"/>
      <c r="G37" s="7"/>
    </row>
    <row r="38" spans="1:7" ht="12.75">
      <c r="A38" s="18" t="s">
        <v>33</v>
      </c>
      <c r="B38" s="18"/>
      <c r="E38" s="26">
        <f>E25+E36</f>
        <v>-2222</v>
      </c>
      <c r="G38" s="26">
        <f>G25+G36</f>
        <v>-5677</v>
      </c>
    </row>
    <row r="39" spans="1:7" ht="13.5" thickBot="1">
      <c r="A39" s="18"/>
      <c r="B39" s="18"/>
      <c r="E39" s="72">
        <f>+E17+E18+E38</f>
        <v>24307.5</v>
      </c>
      <c r="F39" s="19"/>
      <c r="G39" s="72">
        <f>+G17+G18+G38</f>
        <v>25226</v>
      </c>
    </row>
    <row r="40" spans="1:7" ht="13.5" thickTop="1">
      <c r="A40" s="18"/>
      <c r="B40" s="18"/>
      <c r="E40" s="1"/>
      <c r="F40" s="19"/>
      <c r="G40" s="1"/>
    </row>
    <row r="41" spans="1:7" ht="12.75">
      <c r="A41" s="18" t="s">
        <v>34</v>
      </c>
      <c r="B41" s="18"/>
      <c r="E41" s="1"/>
      <c r="F41" s="19"/>
      <c r="G41" s="1"/>
    </row>
    <row r="42" spans="2:7" ht="12.75">
      <c r="B42" s="9" t="s">
        <v>9</v>
      </c>
      <c r="E42" s="1">
        <f>Equity!F15</f>
        <v>50354</v>
      </c>
      <c r="F42" s="19"/>
      <c r="G42" s="1">
        <f>+Equity!F36</f>
        <v>50354</v>
      </c>
    </row>
    <row r="43" spans="2:7" ht="12.75">
      <c r="B43" s="9" t="s">
        <v>23</v>
      </c>
      <c r="E43" s="22">
        <v>-27820</v>
      </c>
      <c r="F43" s="19"/>
      <c r="G43" s="22">
        <f>SUM(Equity!B17:B26)</f>
        <v>-27601</v>
      </c>
    </row>
    <row r="44" spans="5:7" ht="12.75">
      <c r="E44" s="1">
        <f>SUM(E42:E43)</f>
        <v>22534</v>
      </c>
      <c r="F44" s="19"/>
      <c r="G44" s="1">
        <f>SUM(G42:G43)</f>
        <v>22753</v>
      </c>
    </row>
    <row r="45" spans="5:7" ht="12.75">
      <c r="E45" s="1"/>
      <c r="F45" s="19"/>
      <c r="G45" s="1"/>
    </row>
    <row r="46" spans="1:7" ht="12.75">
      <c r="A46" s="18" t="s">
        <v>35</v>
      </c>
      <c r="B46" s="18"/>
      <c r="E46" s="7">
        <v>505</v>
      </c>
      <c r="G46" s="7">
        <v>545</v>
      </c>
    </row>
    <row r="47" spans="1:7" ht="12.75">
      <c r="A47" s="18"/>
      <c r="B47" s="18"/>
      <c r="E47" s="7"/>
      <c r="G47" s="7"/>
    </row>
    <row r="48" spans="1:7" ht="12.75">
      <c r="A48" s="18" t="s">
        <v>36</v>
      </c>
      <c r="B48" s="18"/>
      <c r="E48" s="7">
        <v>0</v>
      </c>
      <c r="G48" s="7">
        <v>19</v>
      </c>
    </row>
    <row r="49" spans="1:7" ht="12.75">
      <c r="A49" s="18"/>
      <c r="B49" s="18"/>
      <c r="C49" s="18"/>
      <c r="E49" s="1"/>
      <c r="G49" s="1"/>
    </row>
    <row r="50" spans="1:7" ht="12.75">
      <c r="A50" s="18" t="s">
        <v>37</v>
      </c>
      <c r="B50" s="18"/>
      <c r="C50" s="18"/>
      <c r="E50" s="1"/>
      <c r="G50" s="1"/>
    </row>
    <row r="51" spans="1:7" ht="12.75">
      <c r="A51" s="18"/>
      <c r="B51" s="9" t="s">
        <v>8</v>
      </c>
      <c r="C51" s="18"/>
      <c r="E51" s="1">
        <v>342</v>
      </c>
      <c r="G51" s="1">
        <v>866</v>
      </c>
    </row>
    <row r="52" spans="2:7" ht="12.75">
      <c r="B52" s="9" t="s">
        <v>1</v>
      </c>
      <c r="C52" s="18"/>
      <c r="E52" s="1">
        <v>785</v>
      </c>
      <c r="G52" s="1">
        <v>901</v>
      </c>
    </row>
    <row r="53" spans="2:7" ht="12.75">
      <c r="B53" s="9" t="s">
        <v>2</v>
      </c>
      <c r="E53" s="22">
        <v>142</v>
      </c>
      <c r="F53" s="19"/>
      <c r="G53" s="22">
        <v>142</v>
      </c>
    </row>
    <row r="54" spans="5:7" ht="13.5" thickBot="1">
      <c r="E54" s="72">
        <f>SUM(E44:E53)</f>
        <v>24308</v>
      </c>
      <c r="F54" s="19"/>
      <c r="G54" s="72">
        <f>SUM(G44:G53)</f>
        <v>25226</v>
      </c>
    </row>
    <row r="55" spans="5:7" ht="13.5" thickTop="1">
      <c r="E55" s="1"/>
      <c r="G55" s="1"/>
    </row>
    <row r="56" spans="5:7" ht="12.75">
      <c r="E56" s="1"/>
      <c r="G56" s="1"/>
    </row>
    <row r="57" spans="1:7" ht="12.75">
      <c r="A57" s="9" t="s">
        <v>38</v>
      </c>
      <c r="E57" s="1"/>
      <c r="G57" s="1"/>
    </row>
    <row r="58" spans="1:7" ht="12.75">
      <c r="A58" s="9" t="s">
        <v>83</v>
      </c>
      <c r="E58" s="1"/>
      <c r="G58" s="1"/>
    </row>
    <row r="59" spans="1:11" s="67" customFormat="1" ht="12.75">
      <c r="A59" s="78"/>
      <c r="B59" s="78"/>
      <c r="C59" s="78"/>
      <c r="D59" s="78"/>
      <c r="E59" s="79"/>
      <c r="F59" s="78"/>
      <c r="G59" s="79"/>
      <c r="H59" s="78"/>
      <c r="I59" s="78"/>
      <c r="J59" s="78"/>
      <c r="K59" s="78"/>
    </row>
    <row r="60" spans="1:11" s="67" customFormat="1" ht="12.75">
      <c r="A60" s="78"/>
      <c r="B60" s="80"/>
      <c r="C60" s="80"/>
      <c r="D60" s="80"/>
      <c r="E60" s="81"/>
      <c r="F60" s="80"/>
      <c r="G60" s="81"/>
      <c r="H60" s="78"/>
      <c r="I60" s="78"/>
      <c r="J60" s="78"/>
      <c r="K60" s="78"/>
    </row>
    <row r="61" spans="1:11" s="67" customFormat="1" ht="12.75">
      <c r="A61" s="78"/>
      <c r="B61" s="80"/>
      <c r="C61" s="80"/>
      <c r="D61" s="80"/>
      <c r="E61" s="81"/>
      <c r="F61" s="80"/>
      <c r="G61" s="81"/>
      <c r="H61" s="78"/>
      <c r="I61" s="78"/>
      <c r="J61" s="78"/>
      <c r="K61" s="78"/>
    </row>
    <row r="62" spans="1:11" s="67" customFormat="1" ht="12.75">
      <c r="A62" s="78"/>
      <c r="B62" s="80"/>
      <c r="C62" s="80"/>
      <c r="D62" s="80"/>
      <c r="E62" s="81"/>
      <c r="F62" s="80"/>
      <c r="G62" s="81"/>
      <c r="H62" s="78"/>
      <c r="I62" s="78"/>
      <c r="J62" s="78"/>
      <c r="K62" s="78"/>
    </row>
    <row r="63" spans="1:11" s="67" customFormat="1" ht="12.75">
      <c r="A63" s="78"/>
      <c r="B63" s="80"/>
      <c r="C63" s="80"/>
      <c r="D63" s="80"/>
      <c r="E63" s="83"/>
      <c r="F63" s="80"/>
      <c r="G63" s="83"/>
      <c r="H63" s="78"/>
      <c r="I63" s="78"/>
      <c r="J63" s="78"/>
      <c r="K63" s="78"/>
    </row>
    <row r="64" spans="1:11" s="67" customFormat="1" ht="12.75">
      <c r="A64" s="78"/>
      <c r="B64" s="78"/>
      <c r="C64" s="78"/>
      <c r="D64" s="78"/>
      <c r="E64" s="79"/>
      <c r="F64" s="78"/>
      <c r="G64" s="79"/>
      <c r="H64" s="78"/>
      <c r="I64" s="78"/>
      <c r="J64" s="78"/>
      <c r="K64" s="78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5:7" ht="12.75">
      <c r="E77" s="1"/>
      <c r="G77" s="1"/>
    </row>
    <row r="78" spans="5:7" ht="12.75">
      <c r="E78" s="1"/>
      <c r="G78" s="1"/>
    </row>
    <row r="79" spans="5:7" ht="12.75">
      <c r="E79" s="1"/>
      <c r="G79" s="1"/>
    </row>
    <row r="80" spans="5:7" ht="12.75">
      <c r="E80" s="1"/>
      <c r="G80" s="1"/>
    </row>
    <row r="81" spans="5:7" ht="12.75">
      <c r="E81" s="1"/>
      <c r="G81" s="1"/>
    </row>
    <row r="82" spans="5:7" ht="12.75">
      <c r="E82" s="1"/>
      <c r="G82" s="1"/>
    </row>
    <row r="83" spans="5:7" ht="12.75">
      <c r="E83" s="1"/>
      <c r="G83" s="1"/>
    </row>
    <row r="84" spans="5:7" ht="12.75">
      <c r="E84" s="1"/>
      <c r="G84" s="1"/>
    </row>
    <row r="85" spans="5:7" ht="12.75">
      <c r="E85" s="1"/>
      <c r="G85" s="1"/>
    </row>
    <row r="86" spans="5:7" ht="12.75">
      <c r="E86" s="1"/>
      <c r="G86" s="1"/>
    </row>
    <row r="87" spans="5:7" ht="12.75">
      <c r="E87" s="1"/>
      <c r="G87" s="1"/>
    </row>
    <row r="88" spans="5:7" ht="12.75">
      <c r="E88" s="1"/>
      <c r="G88" s="1"/>
    </row>
    <row r="89" spans="5:7" ht="12.75">
      <c r="E89" s="1"/>
      <c r="G89" s="1"/>
    </row>
    <row r="90" spans="5:7" ht="12.75">
      <c r="E90" s="1"/>
      <c r="G90" s="1"/>
    </row>
    <row r="91" spans="5:7" ht="12.75">
      <c r="E91" s="1"/>
      <c r="G91" s="1"/>
    </row>
    <row r="92" spans="5:7" ht="12.75">
      <c r="E92" s="1"/>
      <c r="G92" s="1"/>
    </row>
    <row r="93" spans="5:7" ht="12.75">
      <c r="E93" s="1"/>
      <c r="G93" s="1"/>
    </row>
    <row r="94" spans="5:7" ht="12.75">
      <c r="E94" s="1"/>
      <c r="G94" s="1"/>
    </row>
    <row r="95" spans="5:7" ht="12.75">
      <c r="E95" s="1"/>
      <c r="G95" s="1"/>
    </row>
    <row r="96" spans="5:7" ht="12.75">
      <c r="E96" s="1"/>
      <c r="G96" s="1"/>
    </row>
    <row r="97" spans="5:7" ht="12.75">
      <c r="E97" s="1"/>
      <c r="G97" s="1"/>
    </row>
    <row r="98" spans="5:7" ht="12.75">
      <c r="E98" s="1"/>
      <c r="G98" s="1"/>
    </row>
    <row r="99" spans="5:7" ht="12.75">
      <c r="E99" s="1"/>
      <c r="G99" s="1"/>
    </row>
    <row r="100" spans="5:7" ht="12.75">
      <c r="E100" s="1"/>
      <c r="G100" s="1"/>
    </row>
    <row r="101" spans="5:7" ht="12.75">
      <c r="E101" s="1"/>
      <c r="G101" s="1"/>
    </row>
    <row r="102" spans="5:7" ht="12.75">
      <c r="E102" s="1"/>
      <c r="G102" s="1"/>
    </row>
    <row r="103" spans="5:7" ht="12.75">
      <c r="E103" s="1"/>
      <c r="G103" s="1"/>
    </row>
    <row r="104" spans="5:7" ht="12.75">
      <c r="E104" s="1"/>
      <c r="G104" s="1"/>
    </row>
    <row r="105" spans="5:7" ht="12.75">
      <c r="E105" s="1"/>
      <c r="G105" s="1"/>
    </row>
    <row r="106" spans="5:7" ht="12.75">
      <c r="E106" s="1"/>
      <c r="G106" s="1"/>
    </row>
    <row r="107" spans="5:7" ht="12.75">
      <c r="E107" s="1"/>
      <c r="G107" s="1"/>
    </row>
    <row r="108" spans="5:7" ht="12.75">
      <c r="E108" s="1"/>
      <c r="G108" s="1"/>
    </row>
    <row r="109" spans="5:7" ht="12.75">
      <c r="E109" s="1"/>
      <c r="G109" s="1"/>
    </row>
    <row r="110" spans="5:7" ht="12.75">
      <c r="E110" s="1"/>
      <c r="G110" s="1"/>
    </row>
    <row r="111" spans="5:7" ht="12.75">
      <c r="E111" s="1"/>
      <c r="G111" s="1"/>
    </row>
    <row r="112" spans="5:7" ht="12.75">
      <c r="E112" s="1"/>
      <c r="G112" s="1"/>
    </row>
    <row r="113" spans="5:7" ht="12.75">
      <c r="E113" s="1"/>
      <c r="G113" s="1"/>
    </row>
    <row r="114" spans="5:7" ht="12.75">
      <c r="E114" s="1"/>
      <c r="G114" s="1"/>
    </row>
    <row r="115" spans="5:7" ht="12.75">
      <c r="E115" s="1"/>
      <c r="G115" s="1"/>
    </row>
    <row r="116" spans="5:7" ht="12.75">
      <c r="E116" s="1"/>
      <c r="G116" s="1"/>
    </row>
    <row r="117" spans="5:7" ht="12.75">
      <c r="E117" s="1"/>
      <c r="G117" s="1"/>
    </row>
    <row r="118" spans="5:7" ht="12.75">
      <c r="E118" s="1"/>
      <c r="G118" s="1"/>
    </row>
    <row r="119" spans="5:7" ht="12.75">
      <c r="E119" s="1"/>
      <c r="G119" s="1"/>
    </row>
    <row r="120" spans="5:7" ht="12.75">
      <c r="E120" s="1"/>
      <c r="G120" s="1"/>
    </row>
    <row r="121" spans="5:7" ht="12.75">
      <c r="E121" s="1"/>
      <c r="G121" s="1"/>
    </row>
    <row r="122" spans="5:7" ht="12.75">
      <c r="E122" s="1"/>
      <c r="G122" s="1"/>
    </row>
    <row r="123" spans="5:7" ht="12.75">
      <c r="E123" s="1"/>
      <c r="G123" s="1"/>
    </row>
    <row r="124" spans="5:7" ht="12.75">
      <c r="E124" s="1"/>
      <c r="G124" s="1"/>
    </row>
    <row r="125" spans="5:7" ht="12.75">
      <c r="E125" s="1"/>
      <c r="G125" s="1"/>
    </row>
    <row r="126" spans="5:7" ht="12.75">
      <c r="E126" s="1"/>
      <c r="G126" s="1"/>
    </row>
    <row r="127" spans="5:7" ht="12.75">
      <c r="E127" s="1"/>
      <c r="G127" s="1"/>
    </row>
    <row r="128" spans="5:7" ht="12.75">
      <c r="E128" s="1"/>
      <c r="G128" s="1"/>
    </row>
    <row r="129" spans="5:7" ht="12.75">
      <c r="E129" s="1"/>
      <c r="G129" s="1"/>
    </row>
    <row r="130" spans="5:7" ht="12.75">
      <c r="E130" s="1"/>
      <c r="G130" s="1"/>
    </row>
    <row r="131" spans="5:7" ht="12.75">
      <c r="E131" s="1"/>
      <c r="G131" s="1"/>
    </row>
    <row r="132" spans="5:7" ht="12.75">
      <c r="E132" s="1"/>
      <c r="G132" s="1"/>
    </row>
    <row r="133" spans="5:7" ht="12.75">
      <c r="E133" s="1"/>
      <c r="G133" s="1"/>
    </row>
    <row r="134" spans="5:7" ht="12.75">
      <c r="E134" s="1"/>
      <c r="G134" s="1"/>
    </row>
    <row r="135" spans="5:7" ht="12.75">
      <c r="E135" s="1"/>
      <c r="G135" s="1"/>
    </row>
    <row r="136" spans="5:7" ht="12.75">
      <c r="E136" s="1"/>
      <c r="G136" s="1"/>
    </row>
    <row r="137" spans="5:7" ht="12.75">
      <c r="E137" s="1"/>
      <c r="G137" s="1"/>
    </row>
    <row r="138" spans="5:7" ht="12.75">
      <c r="E138" s="1"/>
      <c r="G138" s="1"/>
    </row>
    <row r="139" spans="5:7" ht="12.75">
      <c r="E139" s="1"/>
      <c r="G139" s="1"/>
    </row>
    <row r="140" spans="5:7" ht="12.75">
      <c r="E140" s="1"/>
      <c r="G140" s="1"/>
    </row>
    <row r="141" spans="5:7" ht="12.75">
      <c r="E141" s="1"/>
      <c r="G141" s="1"/>
    </row>
    <row r="142" spans="5:7" ht="12.75">
      <c r="E142" s="1"/>
      <c r="G142" s="1"/>
    </row>
    <row r="143" spans="5:7" ht="12.75">
      <c r="E143" s="1"/>
      <c r="G143" s="1"/>
    </row>
    <row r="144" spans="5:7" ht="12.75">
      <c r="E144" s="1"/>
      <c r="G144" s="1"/>
    </row>
    <row r="145" spans="5:7" ht="12.75">
      <c r="E145" s="1"/>
      <c r="G145" s="1"/>
    </row>
    <row r="146" spans="5:7" ht="12.75">
      <c r="E146" s="1"/>
      <c r="G146" s="1"/>
    </row>
    <row r="147" spans="5:7" ht="12.75">
      <c r="E147" s="1"/>
      <c r="G147" s="1"/>
    </row>
    <row r="148" spans="5:7" ht="12.75">
      <c r="E148" s="1"/>
      <c r="G148" s="1"/>
    </row>
    <row r="149" spans="5:7" ht="12.75">
      <c r="E149" s="1"/>
      <c r="G149" s="1"/>
    </row>
    <row r="150" spans="5:7" ht="12.75">
      <c r="E150" s="1"/>
      <c r="G150" s="1"/>
    </row>
    <row r="151" spans="5:7" ht="12.75">
      <c r="E151" s="1"/>
      <c r="G151" s="1"/>
    </row>
    <row r="152" spans="5:7" ht="12.75">
      <c r="E152" s="1"/>
      <c r="G152" s="1"/>
    </row>
    <row r="153" spans="5:7" ht="12.75">
      <c r="E153" s="1"/>
      <c r="G153" s="1"/>
    </row>
    <row r="154" spans="5:7" ht="12.75">
      <c r="E154" s="1"/>
      <c r="G154" s="1"/>
    </row>
    <row r="155" spans="5:7" ht="12.75">
      <c r="E155" s="1"/>
      <c r="G155" s="1"/>
    </row>
    <row r="156" spans="5:7" ht="12.75">
      <c r="E156" s="1"/>
      <c r="G156" s="1"/>
    </row>
    <row r="157" spans="5:7" ht="12.75">
      <c r="E157" s="1"/>
      <c r="G157" s="1"/>
    </row>
    <row r="158" spans="5:7" ht="12.75">
      <c r="E158" s="1"/>
      <c r="G158" s="1"/>
    </row>
    <row r="159" spans="5:7" ht="12.75">
      <c r="E159" s="1"/>
      <c r="G159" s="1"/>
    </row>
    <row r="160" spans="5:7" ht="12.75">
      <c r="E160" s="1"/>
      <c r="G160" s="1"/>
    </row>
    <row r="161" spans="5:7" ht="12.75">
      <c r="E161" s="1"/>
      <c r="G161" s="1"/>
    </row>
    <row r="162" spans="5:7" ht="12.75">
      <c r="E162" s="1"/>
      <c r="G162" s="1"/>
    </row>
    <row r="163" spans="5:7" ht="12.75">
      <c r="E163" s="1"/>
      <c r="G163" s="1"/>
    </row>
    <row r="164" spans="5:7" ht="12.75">
      <c r="E164" s="1"/>
      <c r="G164" s="1"/>
    </row>
    <row r="165" spans="5:7" ht="12.75">
      <c r="E165" s="1"/>
      <c r="G165" s="1"/>
    </row>
    <row r="166" spans="5:7" ht="12.75">
      <c r="E166" s="1"/>
      <c r="G166" s="1"/>
    </row>
    <row r="167" spans="5:7" ht="12.75">
      <c r="E167" s="1"/>
      <c r="G167" s="1"/>
    </row>
    <row r="168" spans="5:7" ht="12.75">
      <c r="E168" s="1"/>
      <c r="G168" s="1"/>
    </row>
    <row r="169" spans="5:7" ht="12.75">
      <c r="E169" s="1"/>
      <c r="G169" s="1"/>
    </row>
    <row r="170" spans="5:7" ht="12.75">
      <c r="E170" s="1"/>
      <c r="G170" s="1"/>
    </row>
    <row r="171" spans="5:7" ht="12.75">
      <c r="E171" s="1"/>
      <c r="G171" s="1"/>
    </row>
    <row r="172" spans="5:7" ht="12.75">
      <c r="E172" s="1"/>
      <c r="G172" s="1"/>
    </row>
    <row r="173" spans="5:7" ht="12.75">
      <c r="E173" s="1"/>
      <c r="G173" s="1"/>
    </row>
    <row r="174" spans="5:7" ht="12.75">
      <c r="E174" s="1"/>
      <c r="G174" s="1"/>
    </row>
    <row r="175" spans="5:7" ht="12.75">
      <c r="E175" s="1"/>
      <c r="G175" s="1"/>
    </row>
    <row r="176" spans="5:7" ht="12.75">
      <c r="E176" s="1"/>
      <c r="G176" s="1"/>
    </row>
    <row r="177" spans="5:7" ht="12.75">
      <c r="E177" s="1"/>
      <c r="G177" s="1"/>
    </row>
    <row r="178" spans="5:7" ht="12.75">
      <c r="E178" s="1"/>
      <c r="G178" s="1"/>
    </row>
    <row r="179" spans="5:7" ht="12.75">
      <c r="E179" s="1"/>
      <c r="G179" s="1"/>
    </row>
    <row r="180" spans="5:7" ht="12.75">
      <c r="E180" s="1"/>
      <c r="G180" s="1"/>
    </row>
    <row r="181" spans="5:7" ht="12.75">
      <c r="E181" s="1"/>
      <c r="G181" s="1"/>
    </row>
    <row r="182" spans="5:7" ht="12.75">
      <c r="E182" s="1"/>
      <c r="G182" s="1"/>
    </row>
    <row r="183" spans="5:7" ht="12.75">
      <c r="E183" s="1"/>
      <c r="G183" s="1"/>
    </row>
    <row r="184" spans="5:7" ht="12.75">
      <c r="E184" s="1"/>
      <c r="G184" s="1"/>
    </row>
    <row r="185" spans="5:7" ht="12.75">
      <c r="E185" s="1"/>
      <c r="G185" s="1"/>
    </row>
    <row r="186" spans="5:7" ht="12.75">
      <c r="E186" s="1"/>
      <c r="G186" s="1"/>
    </row>
    <row r="187" spans="5:7" ht="12.75">
      <c r="E187" s="1"/>
      <c r="G187" s="1"/>
    </row>
    <row r="188" spans="5:7" ht="12.75">
      <c r="E188" s="1"/>
      <c r="G188" s="1"/>
    </row>
    <row r="189" spans="5:7" ht="12.75">
      <c r="E189" s="1"/>
      <c r="G189" s="1"/>
    </row>
    <row r="190" spans="5:7" ht="12.75">
      <c r="E190" s="1"/>
      <c r="G190" s="1"/>
    </row>
    <row r="191" spans="5:7" ht="12.75">
      <c r="E191" s="1"/>
      <c r="G191" s="1"/>
    </row>
    <row r="192" spans="5:7" ht="12.75">
      <c r="E192" s="1"/>
      <c r="G192" s="1"/>
    </row>
    <row r="193" spans="5:7" ht="12.75">
      <c r="E193" s="1"/>
      <c r="G193" s="1"/>
    </row>
    <row r="194" spans="5:7" ht="12.75">
      <c r="E194" s="1"/>
      <c r="G194" s="1"/>
    </row>
    <row r="195" spans="5:7" ht="12.75">
      <c r="E195" s="1"/>
      <c r="G195" s="1"/>
    </row>
    <row r="196" spans="5:7" ht="12.75">
      <c r="E196" s="1"/>
      <c r="G196" s="1"/>
    </row>
    <row r="197" spans="5:7" ht="12.75">
      <c r="E197" s="1"/>
      <c r="G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</sheetData>
  <mergeCells count="3">
    <mergeCell ref="A1:G1"/>
    <mergeCell ref="A2:G2"/>
    <mergeCell ref="A3:G3"/>
  </mergeCells>
  <printOptions/>
  <pageMargins left="0.9055118110236221" right="0.35433070866141736" top="0.4" bottom="0.5118110236220472" header="0.19" footer="0.5118110236220472"/>
  <pageSetup horizontalDpi="300" verticalDpi="300" orientation="portrait" paperSize="9" scale="95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43">
      <selection activeCell="A46" sqref="A46:I62"/>
    </sheetView>
  </sheetViews>
  <sheetFormatPr defaultColWidth="9.140625" defaultRowHeight="12.75"/>
  <cols>
    <col min="1" max="1" width="28.28125" style="9" customWidth="1"/>
    <col min="2" max="2" width="11.57421875" style="9" customWidth="1"/>
    <col min="3" max="3" width="2.7109375" style="9" customWidth="1"/>
    <col min="4" max="4" width="12.7109375" style="9" customWidth="1"/>
    <col min="5" max="5" width="4.7109375" style="9" customWidth="1"/>
    <col min="6" max="6" width="11.57421875" style="9" customWidth="1"/>
    <col min="7" max="7" width="2.7109375" style="9" customWidth="1"/>
    <col min="8" max="8" width="13.140625" style="9" customWidth="1"/>
    <col min="9" max="16384" width="9.140625" style="9" customWidth="1"/>
  </cols>
  <sheetData>
    <row r="1" spans="1:8" ht="15.75" customHeight="1">
      <c r="A1" s="68" t="s">
        <v>25</v>
      </c>
      <c r="B1" s="68"/>
      <c r="C1" s="68"/>
      <c r="D1" s="68"/>
      <c r="E1" s="68"/>
      <c r="F1" s="68"/>
      <c r="G1" s="68"/>
      <c r="H1" s="68"/>
    </row>
    <row r="2" spans="1:8" ht="14.25">
      <c r="A2" s="69" t="s">
        <v>26</v>
      </c>
      <c r="B2" s="69"/>
      <c r="C2" s="69"/>
      <c r="D2" s="69"/>
      <c r="E2" s="69"/>
      <c r="F2" s="69"/>
      <c r="G2" s="69"/>
      <c r="H2" s="69"/>
    </row>
    <row r="3" spans="1:8" ht="14.25">
      <c r="A3" s="69" t="s">
        <v>27</v>
      </c>
      <c r="B3" s="69"/>
      <c r="C3" s="69"/>
      <c r="D3" s="69"/>
      <c r="E3" s="69"/>
      <c r="F3" s="69"/>
      <c r="G3" s="69"/>
      <c r="H3" s="69"/>
    </row>
    <row r="4" spans="1:8" ht="12.75" customHeight="1" thickBot="1">
      <c r="A4" s="10"/>
      <c r="B4" s="10"/>
      <c r="C4" s="10"/>
      <c r="D4" s="10"/>
      <c r="E4" s="10"/>
      <c r="F4" s="10"/>
      <c r="G4" s="10"/>
      <c r="H4" s="10"/>
    </row>
    <row r="5" spans="1:8" ht="6.75" customHeight="1">
      <c r="A5" s="11"/>
      <c r="B5" s="11"/>
      <c r="C5" s="11"/>
      <c r="D5" s="11"/>
      <c r="E5" s="11"/>
      <c r="F5" s="12"/>
      <c r="G5" s="12"/>
      <c r="H5" s="12"/>
    </row>
    <row r="6" spans="1:8" ht="12.75" customHeight="1">
      <c r="A6" s="14" t="str">
        <f>+'Balance Sheet'!A6</f>
        <v>INTERIM REPORT FOR THE FINANCIAL YEAR ENDED 31 DECEMBER 2005</v>
      </c>
      <c r="B6" s="11"/>
      <c r="C6" s="11"/>
      <c r="D6" s="11"/>
      <c r="E6" s="11"/>
      <c r="F6" s="12"/>
      <c r="G6" s="12"/>
      <c r="H6" s="12"/>
    </row>
    <row r="7" spans="1:8" ht="6" customHeight="1" thickBot="1">
      <c r="A7" s="10"/>
      <c r="B7" s="10"/>
      <c r="C7" s="10"/>
      <c r="D7" s="10"/>
      <c r="E7" s="10"/>
      <c r="F7" s="10"/>
      <c r="G7" s="10"/>
      <c r="H7" s="10"/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:8" ht="15">
      <c r="A9" s="13" t="s">
        <v>88</v>
      </c>
      <c r="B9" s="12"/>
      <c r="C9" s="12"/>
      <c r="D9" s="12"/>
      <c r="E9" s="12"/>
      <c r="F9" s="12"/>
      <c r="G9" s="12"/>
      <c r="H9" s="12"/>
    </row>
    <row r="11" spans="2:8" s="18" customFormat="1" ht="12.75">
      <c r="B11" s="70" t="s">
        <v>39</v>
      </c>
      <c r="C11" s="70"/>
      <c r="D11" s="70"/>
      <c r="E11" s="23"/>
      <c r="F11" s="70" t="s">
        <v>40</v>
      </c>
      <c r="G11" s="70"/>
      <c r="H11" s="70"/>
    </row>
    <row r="12" spans="2:8" s="15" customFormat="1" ht="12.75">
      <c r="B12" s="15" t="s">
        <v>41</v>
      </c>
      <c r="D12" s="15" t="s">
        <v>42</v>
      </c>
      <c r="F12" s="15" t="s">
        <v>41</v>
      </c>
      <c r="H12" s="15" t="s">
        <v>42</v>
      </c>
    </row>
    <row r="13" spans="2:8" s="15" customFormat="1" ht="12.75">
      <c r="B13" s="15" t="s">
        <v>43</v>
      </c>
      <c r="D13" s="15" t="s">
        <v>44</v>
      </c>
      <c r="F13" s="15" t="s">
        <v>43</v>
      </c>
      <c r="H13" s="15" t="s">
        <v>44</v>
      </c>
    </row>
    <row r="14" spans="2:8" s="15" customFormat="1" ht="12.75">
      <c r="B14" s="15" t="s">
        <v>45</v>
      </c>
      <c r="D14" s="15" t="s">
        <v>45</v>
      </c>
      <c r="F14" s="15" t="s">
        <v>46</v>
      </c>
      <c r="H14" s="15" t="s">
        <v>47</v>
      </c>
    </row>
    <row r="15" spans="2:8" s="15" customFormat="1" ht="12.75">
      <c r="B15" s="50" t="s">
        <v>95</v>
      </c>
      <c r="C15" s="51"/>
      <c r="D15" s="50" t="s">
        <v>48</v>
      </c>
      <c r="E15" s="51"/>
      <c r="F15" s="50" t="str">
        <f>+B15</f>
        <v>31 Dec 2005</v>
      </c>
      <c r="G15" s="51"/>
      <c r="H15" s="50" t="str">
        <f>+D15</f>
        <v>31 Dec 2004</v>
      </c>
    </row>
    <row r="16" spans="2:8" s="15" customFormat="1" ht="12.75">
      <c r="B16" s="50"/>
      <c r="C16" s="51"/>
      <c r="D16" s="56" t="s">
        <v>29</v>
      </c>
      <c r="E16" s="51"/>
      <c r="F16" s="50"/>
      <c r="G16" s="51"/>
      <c r="H16" s="56" t="s">
        <v>29</v>
      </c>
    </row>
    <row r="17" spans="1:8" s="15" customFormat="1" ht="12.75">
      <c r="A17" s="9"/>
      <c r="B17" s="15" t="s">
        <v>30</v>
      </c>
      <c r="D17" s="15" t="s">
        <v>30</v>
      </c>
      <c r="F17" s="15" t="s">
        <v>30</v>
      </c>
      <c r="H17" s="15" t="s">
        <v>30</v>
      </c>
    </row>
    <row r="18" s="15" customFormat="1" ht="12.75">
      <c r="A18" s="9"/>
    </row>
    <row r="19" spans="1:10" ht="12.75">
      <c r="A19" s="9" t="s">
        <v>49</v>
      </c>
      <c r="B19" s="1">
        <v>2569</v>
      </c>
      <c r="C19" s="1"/>
      <c r="D19" s="1">
        <f>+H19-25489</f>
        <v>11279</v>
      </c>
      <c r="E19" s="1"/>
      <c r="F19" s="1">
        <v>20058</v>
      </c>
      <c r="G19" s="1"/>
      <c r="H19" s="1">
        <v>36768</v>
      </c>
      <c r="I19" s="1"/>
      <c r="J19" s="1"/>
    </row>
    <row r="20" spans="1:10" s="18" customFormat="1" ht="12.75">
      <c r="A20" s="9" t="s">
        <v>18</v>
      </c>
      <c r="B20" s="22">
        <v>2577</v>
      </c>
      <c r="C20" s="61"/>
      <c r="D20" s="42">
        <f>+H20-200</f>
        <v>86</v>
      </c>
      <c r="E20" s="61"/>
      <c r="F20" s="22">
        <v>2682</v>
      </c>
      <c r="G20" s="61"/>
      <c r="H20" s="42">
        <v>286</v>
      </c>
      <c r="I20" s="62"/>
      <c r="J20" s="62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8" t="s">
        <v>50</v>
      </c>
      <c r="B23" s="26">
        <v>1521</v>
      </c>
      <c r="C23" s="1"/>
      <c r="D23" s="26">
        <f>+H23+4455</f>
        <v>1583</v>
      </c>
      <c r="E23" s="1"/>
      <c r="F23" s="26">
        <v>-22</v>
      </c>
      <c r="G23" s="1"/>
      <c r="H23" s="26">
        <v>-2872</v>
      </c>
      <c r="I23" s="1"/>
      <c r="J23" s="1"/>
    </row>
    <row r="24" spans="2:10" ht="12.75">
      <c r="B24" s="63"/>
      <c r="C24" s="1"/>
      <c r="D24" s="63"/>
      <c r="E24" s="1"/>
      <c r="F24" s="63"/>
      <c r="G24" s="1"/>
      <c r="H24" s="63"/>
      <c r="I24" s="1"/>
      <c r="J24" s="1"/>
    </row>
    <row r="25" spans="1:10" ht="12.75">
      <c r="A25" s="9" t="s">
        <v>51</v>
      </c>
      <c r="B25" s="26">
        <v>-13</v>
      </c>
      <c r="C25" s="1"/>
      <c r="D25" s="26">
        <f>+H25+334</f>
        <v>-172</v>
      </c>
      <c r="E25" s="1"/>
      <c r="F25" s="26">
        <v>-138</v>
      </c>
      <c r="G25" s="1"/>
      <c r="H25" s="26">
        <v>-506</v>
      </c>
      <c r="I25" s="1"/>
      <c r="J25" s="1"/>
    </row>
    <row r="26" spans="2:10" ht="12.75">
      <c r="B26" s="63"/>
      <c r="C26" s="1"/>
      <c r="D26" s="63"/>
      <c r="E26" s="1"/>
      <c r="F26" s="63"/>
      <c r="G26" s="1"/>
      <c r="H26" s="63"/>
      <c r="I26" s="1"/>
      <c r="J26" s="1"/>
    </row>
    <row r="27" spans="1:10" ht="12.75">
      <c r="A27" s="9" t="s">
        <v>52</v>
      </c>
      <c r="B27" s="22">
        <f>-B28</f>
        <v>0</v>
      </c>
      <c r="C27" s="7"/>
      <c r="D27" s="22">
        <v>0</v>
      </c>
      <c r="E27" s="7"/>
      <c r="F27" s="22">
        <v>0</v>
      </c>
      <c r="G27" s="7"/>
      <c r="H27" s="52">
        <v>0</v>
      </c>
      <c r="I27" s="1"/>
      <c r="J27" s="1"/>
    </row>
    <row r="28" spans="2:10" ht="12.75">
      <c r="B28" s="63"/>
      <c r="C28" s="1"/>
      <c r="D28" s="63"/>
      <c r="E28" s="1"/>
      <c r="F28" s="63"/>
      <c r="G28" s="1"/>
      <c r="H28" s="63"/>
      <c r="I28" s="1"/>
      <c r="J28" s="1"/>
    </row>
    <row r="29" spans="1:10" ht="12.75">
      <c r="A29" s="18" t="s">
        <v>53</v>
      </c>
      <c r="B29" s="28">
        <f>SUM(B23:B28)</f>
        <v>1508</v>
      </c>
      <c r="C29" s="7"/>
      <c r="D29" s="28">
        <f>SUM(D23:D28)</f>
        <v>1411</v>
      </c>
      <c r="E29" s="7"/>
      <c r="F29" s="28">
        <f>SUM(F23:F28)</f>
        <v>-160</v>
      </c>
      <c r="G29" s="7"/>
      <c r="H29" s="28">
        <f>SUM(H23:H28)</f>
        <v>-3378</v>
      </c>
      <c r="I29" s="1"/>
      <c r="J29" s="1"/>
    </row>
    <row r="30" spans="2:10" ht="12.75">
      <c r="B30" s="64"/>
      <c r="C30" s="7"/>
      <c r="D30" s="64"/>
      <c r="E30" s="7"/>
      <c r="F30" s="64"/>
      <c r="G30" s="7"/>
      <c r="H30" s="64"/>
      <c r="I30" s="1"/>
      <c r="J30" s="1"/>
    </row>
    <row r="31" spans="1:10" ht="12.75">
      <c r="A31" s="9" t="s">
        <v>54</v>
      </c>
      <c r="B31" s="28">
        <v>-2</v>
      </c>
      <c r="C31" s="7"/>
      <c r="D31" s="28">
        <f>+H31+7</f>
        <v>-199</v>
      </c>
      <c r="E31" s="7"/>
      <c r="F31" s="28">
        <v>-2</v>
      </c>
      <c r="G31" s="7"/>
      <c r="H31" s="28">
        <v>-206</v>
      </c>
      <c r="I31" s="1"/>
      <c r="J31" s="1"/>
    </row>
    <row r="32" spans="2:10" ht="12.75">
      <c r="B32" s="28"/>
      <c r="C32" s="7"/>
      <c r="D32" s="28"/>
      <c r="E32" s="7"/>
      <c r="F32" s="28"/>
      <c r="G32" s="7"/>
      <c r="H32" s="28"/>
      <c r="I32" s="1"/>
      <c r="J32" s="1"/>
    </row>
    <row r="33" spans="1:10" ht="12.75">
      <c r="A33" s="9" t="s">
        <v>36</v>
      </c>
      <c r="B33" s="28">
        <v>0</v>
      </c>
      <c r="C33" s="7"/>
      <c r="D33" s="28">
        <f>+H33</f>
        <v>1</v>
      </c>
      <c r="E33" s="7"/>
      <c r="F33" s="28">
        <v>0</v>
      </c>
      <c r="G33" s="7"/>
      <c r="H33" s="28">
        <v>1</v>
      </c>
      <c r="I33" s="1"/>
      <c r="J33" s="1"/>
    </row>
    <row r="34" spans="2:10" ht="12.75">
      <c r="B34" s="52"/>
      <c r="C34" s="1"/>
      <c r="D34" s="52"/>
      <c r="E34" s="1"/>
      <c r="F34" s="52"/>
      <c r="G34" s="1"/>
      <c r="H34" s="52"/>
      <c r="I34" s="1"/>
      <c r="J34" s="1"/>
    </row>
    <row r="35" spans="1:10" s="18" customFormat="1" ht="13.5" thickBot="1">
      <c r="A35" s="18" t="s">
        <v>55</v>
      </c>
      <c r="B35" s="77">
        <f>SUM(B29:B34)</f>
        <v>1506</v>
      </c>
      <c r="C35" s="61"/>
      <c r="D35" s="77">
        <f>SUM(D29:D34)</f>
        <v>1213</v>
      </c>
      <c r="E35" s="61"/>
      <c r="F35" s="77">
        <f>SUM(F29:F34)</f>
        <v>-162</v>
      </c>
      <c r="G35" s="61"/>
      <c r="H35" s="77">
        <f>SUM(H29:H34)</f>
        <v>-3583</v>
      </c>
      <c r="I35" s="62"/>
      <c r="J35" s="62"/>
    </row>
    <row r="36" spans="1:10" s="18" customFormat="1" ht="13.5" thickTop="1">
      <c r="A36" s="9"/>
      <c r="B36" s="65"/>
      <c r="C36" s="62"/>
      <c r="D36" s="65"/>
      <c r="E36" s="62"/>
      <c r="F36" s="62"/>
      <c r="G36" s="62"/>
      <c r="H36" s="62"/>
      <c r="I36" s="62"/>
      <c r="J36" s="62"/>
    </row>
    <row r="37" spans="1:10" s="18" customFormat="1" ht="12.75">
      <c r="A37" s="9" t="s">
        <v>56</v>
      </c>
      <c r="B37" s="66"/>
      <c r="C37" s="62"/>
      <c r="D37" s="66"/>
      <c r="E37" s="62"/>
      <c r="F37" s="61"/>
      <c r="G37" s="62"/>
      <c r="H37" s="61"/>
      <c r="I37" s="62"/>
      <c r="J37" s="62"/>
    </row>
    <row r="38" spans="1:10" ht="12.75">
      <c r="A38" s="30" t="s">
        <v>57</v>
      </c>
      <c r="B38" s="59">
        <f>+B35/50354*100</f>
        <v>2.9908249592882394</v>
      </c>
      <c r="C38" s="8"/>
      <c r="D38" s="59">
        <f>+D35/50354*100</f>
        <v>2.4089446717241927</v>
      </c>
      <c r="E38" s="8"/>
      <c r="F38" s="59">
        <f>+F35/50354*100</f>
        <v>-0.32172220677602575</v>
      </c>
      <c r="G38" s="60"/>
      <c r="H38" s="59">
        <f>+H35/48078*100</f>
        <v>-7.452473064603353</v>
      </c>
      <c r="I38" s="1"/>
      <c r="J38" s="1"/>
    </row>
    <row r="39" spans="1:10" ht="12.75">
      <c r="A39" s="30" t="s">
        <v>58</v>
      </c>
      <c r="B39" s="63" t="s">
        <v>59</v>
      </c>
      <c r="C39" s="1"/>
      <c r="D39" s="63" t="s">
        <v>59</v>
      </c>
      <c r="E39" s="1"/>
      <c r="F39" s="63" t="s">
        <v>59</v>
      </c>
      <c r="G39" s="63"/>
      <c r="H39" s="63" t="s">
        <v>59</v>
      </c>
      <c r="I39" s="1"/>
      <c r="J39" s="1"/>
    </row>
    <row r="40" spans="1:10" ht="12.75">
      <c r="A40" s="30"/>
      <c r="B40" s="44"/>
      <c r="C40" s="1"/>
      <c r="D40" s="44"/>
      <c r="E40" s="1"/>
      <c r="F40" s="44"/>
      <c r="G40" s="63"/>
      <c r="H40" s="44"/>
      <c r="I40" s="1"/>
      <c r="J40" s="1"/>
    </row>
    <row r="41" spans="1:10" ht="12.75">
      <c r="A41" s="30"/>
      <c r="B41" s="1"/>
      <c r="C41" s="1"/>
      <c r="D41" s="1"/>
      <c r="E41" s="1"/>
      <c r="F41" s="1"/>
      <c r="G41" s="1"/>
      <c r="H41" s="1"/>
      <c r="I41" s="1"/>
      <c r="J41" s="1"/>
    </row>
    <row r="42" spans="2:8" ht="12.75" customHeight="1">
      <c r="B42" s="19"/>
      <c r="D42" s="19"/>
      <c r="F42" s="19"/>
      <c r="H42" s="19"/>
    </row>
    <row r="43" ht="12.75" customHeight="1">
      <c r="A43" s="9" t="s">
        <v>60</v>
      </c>
    </row>
    <row r="44" spans="1:8" ht="12.75" customHeight="1">
      <c r="A44" s="31" t="s">
        <v>83</v>
      </c>
      <c r="B44" s="19"/>
      <c r="D44" s="19"/>
      <c r="F44" s="19"/>
      <c r="H44" s="19"/>
    </row>
    <row r="46" spans="1:19" s="67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s="67" customFormat="1" ht="12.75">
      <c r="A47" s="82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s="67" customFormat="1" ht="12.75">
      <c r="A48" s="78"/>
      <c r="B48" s="79"/>
      <c r="C48" s="79"/>
      <c r="D48" s="79"/>
      <c r="E48" s="79"/>
      <c r="F48" s="79"/>
      <c r="G48" s="79"/>
      <c r="H48" s="79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s="67" customFormat="1" ht="12.75">
      <c r="A49" s="78"/>
      <c r="B49" s="79"/>
      <c r="C49" s="79"/>
      <c r="D49" s="79"/>
      <c r="E49" s="79"/>
      <c r="F49" s="79"/>
      <c r="G49" s="79"/>
      <c r="H49" s="79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s="67" customFormat="1" ht="12.75">
      <c r="A50" s="78"/>
      <c r="B50" s="79"/>
      <c r="C50" s="79"/>
      <c r="D50" s="79"/>
      <c r="E50" s="79"/>
      <c r="F50" s="79"/>
      <c r="G50" s="79"/>
      <c r="H50" s="79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s="67" customFormat="1" ht="12.75">
      <c r="A51" s="82"/>
      <c r="B51" s="79"/>
      <c r="C51" s="79"/>
      <c r="D51" s="79"/>
      <c r="E51" s="79"/>
      <c r="F51" s="79"/>
      <c r="G51" s="79"/>
      <c r="H51" s="79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67" customFormat="1" ht="12.75">
      <c r="A52" s="78"/>
      <c r="B52" s="79"/>
      <c r="C52" s="79"/>
      <c r="D52" s="79"/>
      <c r="E52" s="79"/>
      <c r="F52" s="79"/>
      <c r="G52" s="79"/>
      <c r="H52" s="79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67" customFormat="1" ht="12.75">
      <c r="A53" s="78"/>
      <c r="B53" s="79"/>
      <c r="C53" s="79"/>
      <c r="D53" s="79"/>
      <c r="E53" s="79"/>
      <c r="F53" s="79"/>
      <c r="G53" s="79"/>
      <c r="H53" s="79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s="67" customFormat="1" ht="12.75">
      <c r="A54" s="82"/>
      <c r="B54" s="79"/>
      <c r="C54" s="79"/>
      <c r="D54" s="79"/>
      <c r="E54" s="79"/>
      <c r="F54" s="79"/>
      <c r="G54" s="79"/>
      <c r="H54" s="79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s="67" customFormat="1" ht="12.75">
      <c r="A55" s="78"/>
      <c r="B55" s="79"/>
      <c r="C55" s="79"/>
      <c r="D55" s="79"/>
      <c r="E55" s="79"/>
      <c r="F55" s="79"/>
      <c r="G55" s="79"/>
      <c r="H55" s="79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s="67" customFormat="1" ht="12.75">
      <c r="A56" s="78"/>
      <c r="B56" s="79"/>
      <c r="C56" s="79"/>
      <c r="D56" s="79"/>
      <c r="E56" s="79"/>
      <c r="F56" s="79"/>
      <c r="G56" s="79"/>
      <c r="H56" s="79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s="67" customFormat="1" ht="12.75">
      <c r="A57" s="82"/>
      <c r="B57" s="79"/>
      <c r="C57" s="79"/>
      <c r="D57" s="79"/>
      <c r="E57" s="79"/>
      <c r="F57" s="79"/>
      <c r="G57" s="79"/>
      <c r="H57" s="79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s="67" customFormat="1" ht="12.75">
      <c r="A58" s="78"/>
      <c r="B58" s="79"/>
      <c r="C58" s="79"/>
      <c r="D58" s="79"/>
      <c r="E58" s="79"/>
      <c r="F58" s="79"/>
      <c r="G58" s="79"/>
      <c r="H58" s="79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s="67" customFormat="1" ht="12.75">
      <c r="A59" s="78"/>
      <c r="B59" s="79"/>
      <c r="C59" s="79"/>
      <c r="D59" s="79"/>
      <c r="E59" s="79"/>
      <c r="F59" s="79"/>
      <c r="G59" s="79"/>
      <c r="H59" s="79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s="67" customFormat="1" ht="12.75">
      <c r="A60" s="82"/>
      <c r="B60" s="79"/>
      <c r="C60" s="79"/>
      <c r="D60" s="79"/>
      <c r="E60" s="79"/>
      <c r="F60" s="79"/>
      <c r="G60" s="79"/>
      <c r="H60" s="79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s="67" customFormat="1" ht="12.75">
      <c r="A61" s="78"/>
      <c r="B61" s="79"/>
      <c r="C61" s="79"/>
      <c r="D61" s="79"/>
      <c r="E61" s="79"/>
      <c r="F61" s="79"/>
      <c r="G61" s="79"/>
      <c r="H61" s="79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s="67" customFormat="1" ht="12.75">
      <c r="A62" s="78"/>
      <c r="B62" s="79"/>
      <c r="C62" s="79"/>
      <c r="D62" s="79"/>
      <c r="E62" s="79"/>
      <c r="F62" s="79"/>
      <c r="G62" s="79"/>
      <c r="H62" s="79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</sheetData>
  <mergeCells count="5">
    <mergeCell ref="B11:D11"/>
    <mergeCell ref="F11:H11"/>
    <mergeCell ref="A1:H1"/>
    <mergeCell ref="A2:H2"/>
    <mergeCell ref="A3:H3"/>
  </mergeCells>
  <printOptions/>
  <pageMargins left="0.44" right="0.35433070866141736" top="0.47" bottom="0.5118110236220472" header="0.31" footer="0.5118110236220472"/>
  <pageSetup horizontalDpi="300" verticalDpi="300" orientation="portrait" paperSize="9" scale="95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71">
      <selection activeCell="A84" sqref="A84"/>
    </sheetView>
  </sheetViews>
  <sheetFormatPr defaultColWidth="9.140625" defaultRowHeight="12.75"/>
  <cols>
    <col min="1" max="1" width="33.7109375" style="9" customWidth="1"/>
    <col min="2" max="2" width="11.7109375" style="9" customWidth="1"/>
    <col min="3" max="3" width="6.8515625" style="9" customWidth="1"/>
    <col min="4" max="4" width="11.7109375" style="9" customWidth="1"/>
    <col min="5" max="5" width="6.8515625" style="9" customWidth="1"/>
    <col min="6" max="6" width="10.8515625" style="9" bestFit="1" customWidth="1"/>
    <col min="7" max="8" width="9.140625" style="9" customWidth="1"/>
    <col min="9" max="9" width="12.140625" style="9" customWidth="1"/>
    <col min="10" max="10" width="9.140625" style="9" customWidth="1"/>
    <col min="11" max="11" width="12.421875" style="9" bestFit="1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6" ht="15.75">
      <c r="A1" s="68" t="s">
        <v>25</v>
      </c>
      <c r="B1" s="68"/>
      <c r="C1" s="68"/>
      <c r="D1" s="68"/>
      <c r="E1" s="68"/>
      <c r="F1" s="68"/>
    </row>
    <row r="2" spans="1:6" ht="14.25">
      <c r="A2" s="69" t="s">
        <v>26</v>
      </c>
      <c r="B2" s="69"/>
      <c r="C2" s="69"/>
      <c r="D2" s="69"/>
      <c r="E2" s="69"/>
      <c r="F2" s="69"/>
    </row>
    <row r="3" spans="1:6" ht="14.25">
      <c r="A3" s="69" t="s">
        <v>27</v>
      </c>
      <c r="B3" s="69"/>
      <c r="C3" s="69"/>
      <c r="D3" s="69"/>
      <c r="E3" s="69"/>
      <c r="F3" s="69"/>
    </row>
    <row r="4" spans="1:6" ht="12.75" customHeight="1" thickBot="1">
      <c r="A4" s="10"/>
      <c r="B4" s="10"/>
      <c r="C4" s="10"/>
      <c r="D4" s="10"/>
      <c r="E4" s="10"/>
      <c r="F4" s="10"/>
    </row>
    <row r="5" spans="1:6" ht="6.75" customHeight="1">
      <c r="A5" s="11"/>
      <c r="B5" s="11"/>
      <c r="C5" s="11"/>
      <c r="D5" s="12"/>
      <c r="E5" s="12"/>
      <c r="F5" s="12"/>
    </row>
    <row r="6" spans="1:6" ht="12.75" customHeight="1">
      <c r="A6" s="14" t="str">
        <f>+'Balance Sheet'!A6</f>
        <v>INTERIM REPORT FOR THE FINANCIAL YEAR ENDED 31 DECEMBER 2005</v>
      </c>
      <c r="B6" s="11"/>
      <c r="C6" s="11"/>
      <c r="D6" s="11"/>
      <c r="E6" s="11"/>
      <c r="F6" s="11"/>
    </row>
    <row r="7" spans="1:6" ht="6" customHeight="1" thickBot="1">
      <c r="A7" s="10"/>
      <c r="B7" s="10"/>
      <c r="C7" s="10"/>
      <c r="D7" s="10"/>
      <c r="E7" s="10"/>
      <c r="F7" s="10"/>
    </row>
    <row r="8" spans="1:6" ht="15">
      <c r="A8" s="12"/>
      <c r="B8" s="12"/>
      <c r="C8" s="12"/>
      <c r="D8" s="12"/>
      <c r="E8" s="12"/>
      <c r="F8" s="12"/>
    </row>
    <row r="9" spans="1:6" ht="15">
      <c r="A9" s="13" t="s">
        <v>87</v>
      </c>
      <c r="B9" s="12"/>
      <c r="C9" s="12"/>
      <c r="D9" s="12"/>
      <c r="E9" s="12"/>
      <c r="F9" s="12"/>
    </row>
    <row r="10" s="15" customFormat="1" ht="12.75">
      <c r="C10" s="17"/>
    </row>
    <row r="11" spans="2:6" ht="12.75">
      <c r="B11" s="32" t="s">
        <v>28</v>
      </c>
      <c r="C11" s="19"/>
      <c r="F11" s="32" t="s">
        <v>28</v>
      </c>
    </row>
    <row r="12" spans="2:6" ht="12.75">
      <c r="B12" s="33" t="s">
        <v>82</v>
      </c>
      <c r="C12" s="32"/>
      <c r="D12" s="15" t="s">
        <v>62</v>
      </c>
      <c r="E12" s="15"/>
      <c r="F12" s="34" t="s">
        <v>95</v>
      </c>
    </row>
    <row r="13" spans="2:6" ht="12.75">
      <c r="B13" s="32" t="s">
        <v>30</v>
      </c>
      <c r="C13" s="32"/>
      <c r="D13" s="32" t="s">
        <v>30</v>
      </c>
      <c r="E13" s="15"/>
      <c r="F13" s="32" t="s">
        <v>30</v>
      </c>
    </row>
    <row r="14" spans="2:6" ht="12.75">
      <c r="B14" s="21"/>
      <c r="C14" s="21"/>
      <c r="D14" s="35"/>
      <c r="E14" s="35"/>
      <c r="F14" s="35"/>
    </row>
    <row r="15" spans="1:6" ht="12.75">
      <c r="A15" s="9" t="s">
        <v>16</v>
      </c>
      <c r="B15" s="35">
        <v>50354</v>
      </c>
      <c r="C15" s="35"/>
      <c r="D15" s="35">
        <v>0</v>
      </c>
      <c r="E15" s="35"/>
      <c r="F15" s="35">
        <f>SUM(B15:E15)</f>
        <v>50354</v>
      </c>
    </row>
    <row r="16" spans="2:6" ht="12.75">
      <c r="B16" s="35"/>
      <c r="C16" s="35"/>
      <c r="D16" s="35"/>
      <c r="E16" s="35"/>
      <c r="F16" s="35"/>
    </row>
    <row r="17" spans="1:6" s="19" customFormat="1" ht="12.75">
      <c r="A17" s="19" t="s">
        <v>63</v>
      </c>
      <c r="B17" s="21">
        <v>0</v>
      </c>
      <c r="C17" s="21"/>
      <c r="D17" s="21">
        <v>0</v>
      </c>
      <c r="E17" s="21"/>
      <c r="F17" s="35">
        <f>SUM(B17:E17)</f>
        <v>0</v>
      </c>
    </row>
    <row r="18" spans="2:6" s="19" customFormat="1" ht="12.75">
      <c r="B18" s="21"/>
      <c r="C18" s="21"/>
      <c r="D18" s="21"/>
      <c r="E18" s="21"/>
      <c r="F18" s="35"/>
    </row>
    <row r="19" spans="1:6" s="19" customFormat="1" ht="12.75">
      <c r="A19" s="19" t="s">
        <v>64</v>
      </c>
      <c r="B19" s="21">
        <v>849</v>
      </c>
      <c r="C19" s="21"/>
      <c r="D19" s="21">
        <v>-57</v>
      </c>
      <c r="E19" s="21"/>
      <c r="F19" s="35">
        <v>792</v>
      </c>
    </row>
    <row r="20" spans="2:6" s="19" customFormat="1" ht="12.75">
      <c r="B20" s="21"/>
      <c r="C20" s="21"/>
      <c r="D20" s="21"/>
      <c r="E20" s="21"/>
      <c r="F20" s="35"/>
    </row>
    <row r="21" spans="1:6" s="19" customFormat="1" ht="12.75">
      <c r="A21" s="19" t="s">
        <v>65</v>
      </c>
      <c r="B21" s="21">
        <v>488</v>
      </c>
      <c r="C21" s="21"/>
      <c r="D21" s="21"/>
      <c r="E21" s="21"/>
      <c r="F21" s="35">
        <f>SUM(B21:E21)</f>
        <v>488</v>
      </c>
    </row>
    <row r="22" spans="2:6" s="19" customFormat="1" ht="12.75">
      <c r="B22" s="21"/>
      <c r="C22" s="21"/>
      <c r="D22" s="21"/>
      <c r="E22" s="21"/>
      <c r="F22" s="35"/>
    </row>
    <row r="23" spans="1:6" s="19" customFormat="1" ht="12.75">
      <c r="A23" s="19" t="s">
        <v>66</v>
      </c>
      <c r="B23" s="21">
        <v>100</v>
      </c>
      <c r="C23" s="21"/>
      <c r="D23" s="21">
        <v>0</v>
      </c>
      <c r="E23" s="21"/>
      <c r="F23" s="35">
        <f>SUM(B23:E23)</f>
        <v>100</v>
      </c>
    </row>
    <row r="24" spans="2:6" s="19" customFormat="1" ht="12.75">
      <c r="B24" s="21"/>
      <c r="C24" s="21"/>
      <c r="D24" s="21"/>
      <c r="E24" s="21"/>
      <c r="F24" s="35"/>
    </row>
    <row r="25" spans="1:6" s="19" customFormat="1" ht="12.75">
      <c r="A25" s="19" t="s">
        <v>67</v>
      </c>
      <c r="B25" s="21">
        <v>-29038</v>
      </c>
      <c r="C25" s="21"/>
      <c r="D25" s="21">
        <f>Income!F35</f>
        <v>-162</v>
      </c>
      <c r="E25" s="21"/>
      <c r="F25" s="35">
        <f>SUM(B25:E25)</f>
        <v>-29200</v>
      </c>
    </row>
    <row r="26" spans="2:6" s="19" customFormat="1" ht="12.75">
      <c r="B26" s="21"/>
      <c r="C26" s="21"/>
      <c r="D26" s="21"/>
      <c r="E26" s="21"/>
      <c r="F26" s="35"/>
    </row>
    <row r="27" spans="1:6" s="19" customFormat="1" ht="13.5" thickBot="1">
      <c r="A27" s="24" t="s">
        <v>17</v>
      </c>
      <c r="B27" s="36">
        <f>SUM(B15:B26)</f>
        <v>22753</v>
      </c>
      <c r="C27" s="21"/>
      <c r="D27" s="36">
        <f>SUM(D15:D26)</f>
        <v>-219</v>
      </c>
      <c r="E27" s="21"/>
      <c r="F27" s="36">
        <f>SUM(F15:F26)</f>
        <v>22534</v>
      </c>
    </row>
    <row r="28" spans="2:6" s="19" customFormat="1" ht="13.5" thickTop="1">
      <c r="B28" s="21"/>
      <c r="C28" s="21"/>
      <c r="D28" s="21"/>
      <c r="E28" s="21"/>
      <c r="F28" s="21"/>
    </row>
    <row r="29" spans="2:6" s="19" customFormat="1" ht="12.75">
      <c r="B29" s="21"/>
      <c r="C29" s="21"/>
      <c r="D29" s="21"/>
      <c r="E29" s="21"/>
      <c r="F29" s="21"/>
    </row>
    <row r="30" spans="1:6" s="19" customFormat="1" ht="12.75">
      <c r="A30" s="24"/>
      <c r="B30" s="21"/>
      <c r="C30" s="21"/>
      <c r="D30" s="21"/>
      <c r="E30" s="21"/>
      <c r="F30" s="21"/>
    </row>
    <row r="31" spans="1:6" s="19" customFormat="1" ht="12.75">
      <c r="A31" s="24"/>
      <c r="B31" s="32" t="s">
        <v>28</v>
      </c>
      <c r="C31" s="21"/>
      <c r="D31" s="21"/>
      <c r="E31" s="21"/>
      <c r="F31" s="32" t="s">
        <v>28</v>
      </c>
    </row>
    <row r="32" spans="1:6" s="19" customFormat="1" ht="12.75">
      <c r="A32" s="9"/>
      <c r="B32" s="33" t="s">
        <v>61</v>
      </c>
      <c r="C32" s="32"/>
      <c r="D32" s="15" t="s">
        <v>62</v>
      </c>
      <c r="E32" s="15"/>
      <c r="F32" s="53" t="s">
        <v>48</v>
      </c>
    </row>
    <row r="33" spans="1:6" s="19" customFormat="1" ht="12.75">
      <c r="A33" s="9"/>
      <c r="B33" s="57" t="s">
        <v>29</v>
      </c>
      <c r="C33" s="32"/>
      <c r="D33" s="57" t="s">
        <v>29</v>
      </c>
      <c r="E33" s="15"/>
      <c r="F33" s="57" t="s">
        <v>29</v>
      </c>
    </row>
    <row r="34" spans="1:6" s="19" customFormat="1" ht="12.75">
      <c r="A34" s="9"/>
      <c r="B34" s="32" t="s">
        <v>30</v>
      </c>
      <c r="C34" s="32"/>
      <c r="D34" s="32" t="s">
        <v>30</v>
      </c>
      <c r="E34" s="15"/>
      <c r="F34" s="32" t="s">
        <v>30</v>
      </c>
    </row>
    <row r="35" spans="1:6" s="19" customFormat="1" ht="12.75">
      <c r="A35" s="9"/>
      <c r="B35" s="21"/>
      <c r="C35" s="21"/>
      <c r="D35" s="35"/>
      <c r="E35" s="35"/>
      <c r="F35" s="35"/>
    </row>
    <row r="36" spans="1:6" s="19" customFormat="1" ht="12.75">
      <c r="A36" s="9" t="s">
        <v>16</v>
      </c>
      <c r="B36" s="4">
        <v>40192</v>
      </c>
      <c r="C36" s="4"/>
      <c r="D36" s="4">
        <v>10162</v>
      </c>
      <c r="E36" s="4"/>
      <c r="F36" s="4">
        <f>SUM(B36:E36)</f>
        <v>50354</v>
      </c>
    </row>
    <row r="37" spans="1:6" s="19" customFormat="1" ht="12.75">
      <c r="A37" s="9"/>
      <c r="B37" s="4"/>
      <c r="C37" s="4"/>
      <c r="D37" s="4"/>
      <c r="E37" s="4"/>
      <c r="F37" s="4"/>
    </row>
    <row r="38" spans="1:6" s="19" customFormat="1" ht="12.75">
      <c r="A38" s="19" t="s">
        <v>63</v>
      </c>
      <c r="B38" s="5">
        <v>0</v>
      </c>
      <c r="C38" s="5"/>
      <c r="D38" s="5">
        <v>0</v>
      </c>
      <c r="E38" s="5"/>
      <c r="F38" s="4">
        <f>SUM(B38:E38)</f>
        <v>0</v>
      </c>
    </row>
    <row r="39" spans="2:6" s="19" customFormat="1" ht="12.75">
      <c r="B39" s="5"/>
      <c r="C39" s="5"/>
      <c r="D39" s="5"/>
      <c r="E39" s="5"/>
      <c r="F39" s="4"/>
    </row>
    <row r="40" spans="1:6" s="19" customFormat="1" ht="12.75">
      <c r="A40" s="19" t="s">
        <v>64</v>
      </c>
      <c r="B40" s="5">
        <v>705</v>
      </c>
      <c r="C40" s="5"/>
      <c r="D40" s="5">
        <v>143</v>
      </c>
      <c r="E40" s="5"/>
      <c r="F40" s="4">
        <f>SUM(B40:E40)</f>
        <v>848</v>
      </c>
    </row>
    <row r="41" spans="2:6" s="19" customFormat="1" ht="12.75">
      <c r="B41" s="5"/>
      <c r="C41" s="5"/>
      <c r="D41" s="5"/>
      <c r="E41" s="5"/>
      <c r="F41" s="4"/>
    </row>
    <row r="42" spans="1:6" s="19" customFormat="1" ht="12.75">
      <c r="A42" s="19" t="s">
        <v>65</v>
      </c>
      <c r="B42" s="5">
        <v>488</v>
      </c>
      <c r="C42" s="5"/>
      <c r="D42" s="5">
        <v>0</v>
      </c>
      <c r="E42" s="5"/>
      <c r="F42" s="4">
        <f>SUM(B42:E42)</f>
        <v>488</v>
      </c>
    </row>
    <row r="43" spans="2:6" s="19" customFormat="1" ht="12.75">
      <c r="B43" s="5"/>
      <c r="C43" s="5"/>
      <c r="D43" s="5"/>
      <c r="E43" s="5"/>
      <c r="F43" s="4"/>
    </row>
    <row r="44" spans="1:6" s="19" customFormat="1" ht="12.75">
      <c r="A44" s="19" t="s">
        <v>66</v>
      </c>
      <c r="B44" s="5">
        <v>100</v>
      </c>
      <c r="C44" s="5"/>
      <c r="D44" s="5">
        <v>0</v>
      </c>
      <c r="E44" s="5"/>
      <c r="F44" s="4">
        <f>SUM(B44:E44)</f>
        <v>100</v>
      </c>
    </row>
    <row r="45" spans="2:6" s="19" customFormat="1" ht="12.75">
      <c r="B45" s="21"/>
      <c r="C45" s="21"/>
      <c r="D45" s="21"/>
      <c r="E45" s="21"/>
      <c r="F45" s="35"/>
    </row>
    <row r="46" spans="1:6" s="19" customFormat="1" ht="12.75">
      <c r="A46" s="19" t="s">
        <v>67</v>
      </c>
      <c r="B46" s="21">
        <v>-25454</v>
      </c>
      <c r="C46" s="21"/>
      <c r="D46" s="21">
        <f>+Income!H35</f>
        <v>-3583</v>
      </c>
      <c r="E46" s="21"/>
      <c r="F46" s="35">
        <f>SUM(B46:E46)</f>
        <v>-29037</v>
      </c>
    </row>
    <row r="47" spans="2:6" s="19" customFormat="1" ht="12.75">
      <c r="B47" s="21"/>
      <c r="C47" s="21"/>
      <c r="D47" s="21"/>
      <c r="E47" s="21"/>
      <c r="F47" s="35"/>
    </row>
    <row r="48" spans="1:6" s="19" customFormat="1" ht="13.5" thickBot="1">
      <c r="A48" s="24" t="s">
        <v>17</v>
      </c>
      <c r="B48" s="36">
        <f>SUM(B36:B47)</f>
        <v>16031</v>
      </c>
      <c r="C48" s="21"/>
      <c r="D48" s="36">
        <f>SUM(D36:D47)</f>
        <v>6722</v>
      </c>
      <c r="E48" s="21"/>
      <c r="F48" s="36">
        <f>SUM(F36:F47)</f>
        <v>22753</v>
      </c>
    </row>
    <row r="49" spans="2:6" s="19" customFormat="1" ht="13.5" thickTop="1">
      <c r="B49" s="21"/>
      <c r="C49" s="21"/>
      <c r="D49" s="21"/>
      <c r="E49" s="21"/>
      <c r="F49" s="21"/>
    </row>
    <row r="50" spans="2:6" s="19" customFormat="1" ht="12.75">
      <c r="B50" s="21"/>
      <c r="C50" s="21"/>
      <c r="D50" s="21"/>
      <c r="E50" s="21"/>
      <c r="F50" s="21"/>
    </row>
    <row r="51" spans="2:6" s="19" customFormat="1" ht="12.75">
      <c r="B51" s="21"/>
      <c r="C51" s="21"/>
      <c r="D51" s="21"/>
      <c r="E51" s="21"/>
      <c r="F51" s="21"/>
    </row>
    <row r="52" spans="1:3" ht="12.75">
      <c r="A52" s="9" t="s">
        <v>68</v>
      </c>
      <c r="B52" s="19"/>
      <c r="C52" s="19"/>
    </row>
    <row r="53" spans="1:3" ht="12.75">
      <c r="A53" s="9" t="s">
        <v>85</v>
      </c>
      <c r="B53" s="19"/>
      <c r="C53" s="19"/>
    </row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</sheetData>
  <mergeCells count="3">
    <mergeCell ref="A1:F1"/>
    <mergeCell ref="A2:F2"/>
    <mergeCell ref="A3:F3"/>
  </mergeCells>
  <printOptions/>
  <pageMargins left="0.7" right="0.35433070866141736" top="0.7480314960629921" bottom="0.984251968503937" header="0.5118110236220472" footer="0.5118110236220472"/>
  <pageSetup horizontalDpi="300" verticalDpi="300"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28125" style="9" customWidth="1"/>
    <col min="2" max="2" width="3.7109375" style="9" customWidth="1"/>
    <col min="3" max="3" width="39.00390625" style="9" customWidth="1"/>
    <col min="4" max="4" width="5.7109375" style="9" customWidth="1"/>
    <col min="5" max="5" width="11.7109375" style="40" customWidth="1"/>
    <col min="6" max="6" width="6.8515625" style="9" customWidth="1"/>
    <col min="7" max="7" width="13.28125" style="9" bestFit="1" customWidth="1"/>
    <col min="8" max="16384" width="9.140625" style="9" customWidth="1"/>
  </cols>
  <sheetData>
    <row r="1" spans="1:7" ht="15.75">
      <c r="A1" s="68" t="s">
        <v>69</v>
      </c>
      <c r="B1" s="68"/>
      <c r="C1" s="68"/>
      <c r="D1" s="68"/>
      <c r="E1" s="68"/>
      <c r="F1" s="68"/>
      <c r="G1" s="68"/>
    </row>
    <row r="2" spans="1:7" ht="14.25">
      <c r="A2" s="69" t="s">
        <v>26</v>
      </c>
      <c r="B2" s="69"/>
      <c r="C2" s="69"/>
      <c r="D2" s="69"/>
      <c r="E2" s="69"/>
      <c r="F2" s="69"/>
      <c r="G2" s="69"/>
    </row>
    <row r="3" spans="1:7" ht="14.25">
      <c r="A3" s="69" t="s">
        <v>27</v>
      </c>
      <c r="B3" s="69"/>
      <c r="C3" s="69"/>
      <c r="D3" s="69"/>
      <c r="E3" s="69"/>
      <c r="F3" s="69"/>
      <c r="G3" s="69"/>
    </row>
    <row r="4" spans="1:7" ht="12.75" customHeight="1" thickBot="1">
      <c r="A4" s="10"/>
      <c r="B4" s="10"/>
      <c r="C4" s="10"/>
      <c r="D4" s="10"/>
      <c r="E4" s="37"/>
      <c r="F4" s="10"/>
      <c r="G4" s="10"/>
    </row>
    <row r="5" spans="1:7" ht="6.75" customHeight="1">
      <c r="A5" s="11"/>
      <c r="B5" s="11"/>
      <c r="C5" s="11"/>
      <c r="D5" s="11"/>
      <c r="E5" s="38"/>
      <c r="F5" s="11"/>
      <c r="G5" s="12"/>
    </row>
    <row r="6" spans="1:7" ht="12.75" customHeight="1">
      <c r="A6" s="14" t="str">
        <f>+'Balance Sheet'!A6</f>
        <v>INTERIM REPORT FOR THE FINANCIAL YEAR ENDED 31 DECEMBER 2005</v>
      </c>
      <c r="B6" s="11"/>
      <c r="C6" s="11"/>
      <c r="D6" s="11"/>
      <c r="E6" s="38"/>
      <c r="F6" s="11"/>
      <c r="G6" s="12"/>
    </row>
    <row r="7" spans="1:7" ht="6" customHeight="1" thickBot="1">
      <c r="A7" s="10"/>
      <c r="B7" s="10"/>
      <c r="C7" s="10"/>
      <c r="D7" s="10"/>
      <c r="E7" s="37"/>
      <c r="F7" s="10"/>
      <c r="G7" s="10"/>
    </row>
    <row r="8" spans="1:7" ht="15">
      <c r="A8" s="12"/>
      <c r="B8" s="12"/>
      <c r="C8" s="12"/>
      <c r="D8" s="12"/>
      <c r="E8" s="38"/>
      <c r="F8" s="12"/>
      <c r="G8" s="12"/>
    </row>
    <row r="9" spans="1:7" ht="15">
      <c r="A9" s="13" t="s">
        <v>86</v>
      </c>
      <c r="B9" s="12"/>
      <c r="C9" s="12"/>
      <c r="D9" s="12"/>
      <c r="E9" s="38"/>
      <c r="F9" s="12"/>
      <c r="G9" s="12"/>
    </row>
    <row r="10" ht="12.75">
      <c r="A10" s="39"/>
    </row>
    <row r="11" spans="5:7" ht="12.75">
      <c r="E11" s="15" t="s">
        <v>70</v>
      </c>
      <c r="F11" s="41"/>
      <c r="G11" s="15" t="s">
        <v>42</v>
      </c>
    </row>
    <row r="12" spans="5:7" s="32" customFormat="1" ht="12.75">
      <c r="E12" s="54" t="s">
        <v>95</v>
      </c>
      <c r="F12" s="55"/>
      <c r="G12" s="54" t="s">
        <v>48</v>
      </c>
    </row>
    <row r="13" spans="5:7" s="32" customFormat="1" ht="12.75">
      <c r="E13" s="54"/>
      <c r="F13" s="55"/>
      <c r="G13" s="58" t="s">
        <v>29</v>
      </c>
    </row>
    <row r="14" spans="5:7" s="32" customFormat="1" ht="12.75">
      <c r="E14" s="32" t="s">
        <v>30</v>
      </c>
      <c r="G14" s="32" t="s">
        <v>30</v>
      </c>
    </row>
    <row r="15" s="19" customFormat="1" ht="12.75">
      <c r="A15" s="24" t="s">
        <v>71</v>
      </c>
    </row>
    <row r="16" spans="2:7" s="19" customFormat="1" ht="12.75">
      <c r="B16" s="19" t="s">
        <v>14</v>
      </c>
      <c r="E16" s="7">
        <f>+Income!F29</f>
        <v>-160</v>
      </c>
      <c r="G16" s="7">
        <f>+Income!H29</f>
        <v>-3378</v>
      </c>
    </row>
    <row r="17" s="19" customFormat="1" ht="12.75"/>
    <row r="18" s="19" customFormat="1" ht="12.75">
      <c r="B18" s="19" t="s">
        <v>72</v>
      </c>
    </row>
    <row r="19" spans="3:7" s="19" customFormat="1" ht="12.75">
      <c r="C19" s="19" t="s">
        <v>73</v>
      </c>
      <c r="E19" s="7">
        <v>103</v>
      </c>
      <c r="G19" s="7">
        <v>1775</v>
      </c>
    </row>
    <row r="20" spans="3:7" s="19" customFormat="1" ht="12.75">
      <c r="C20" s="19" t="s">
        <v>19</v>
      </c>
      <c r="E20" s="7">
        <v>138</v>
      </c>
      <c r="G20" s="7">
        <v>506</v>
      </c>
    </row>
    <row r="21" spans="5:7" s="19" customFormat="1" ht="12.75">
      <c r="E21" s="25"/>
      <c r="G21" s="3"/>
    </row>
    <row r="22" spans="2:7" s="19" customFormat="1" ht="12.75">
      <c r="B22" s="19" t="s">
        <v>89</v>
      </c>
      <c r="E22" s="7">
        <f>SUM(E16:E21)</f>
        <v>81</v>
      </c>
      <c r="G22" s="7">
        <f>SUM(G16:G21)</f>
        <v>-1097</v>
      </c>
    </row>
    <row r="23" s="19" customFormat="1" ht="12.75">
      <c r="G23" s="6"/>
    </row>
    <row r="24" spans="2:7" s="19" customFormat="1" ht="12.75">
      <c r="B24" s="19" t="s">
        <v>15</v>
      </c>
      <c r="G24" s="6"/>
    </row>
    <row r="25" spans="3:7" s="19" customFormat="1" ht="12.75">
      <c r="C25" s="19" t="s">
        <v>74</v>
      </c>
      <c r="E25" s="7">
        <v>-658</v>
      </c>
      <c r="G25" s="7">
        <v>-167</v>
      </c>
    </row>
    <row r="26" spans="3:7" s="19" customFormat="1" ht="12.75">
      <c r="C26" s="19" t="s">
        <v>75</v>
      </c>
      <c r="E26" s="7">
        <v>-1677</v>
      </c>
      <c r="G26" s="7">
        <v>141</v>
      </c>
    </row>
    <row r="27" spans="5:7" s="19" customFormat="1" ht="12.75">
      <c r="E27" s="42"/>
      <c r="G27" s="42"/>
    </row>
    <row r="28" spans="2:7" s="19" customFormat="1" ht="12.75">
      <c r="B28" s="24" t="s">
        <v>90</v>
      </c>
      <c r="E28" s="7">
        <f>SUM(E22:E27)</f>
        <v>-2254</v>
      </c>
      <c r="G28" s="7">
        <f>SUM(G22:G27)</f>
        <v>-1123</v>
      </c>
    </row>
    <row r="29" s="19" customFormat="1" ht="12.75">
      <c r="G29" s="6"/>
    </row>
    <row r="30" spans="2:7" s="19" customFormat="1" ht="12.75">
      <c r="B30" s="19" t="s">
        <v>20</v>
      </c>
      <c r="E30" s="7">
        <v>-138</v>
      </c>
      <c r="G30" s="7">
        <v>-506</v>
      </c>
    </row>
    <row r="31" spans="2:7" s="19" customFormat="1" ht="12.75">
      <c r="B31" s="43" t="s">
        <v>21</v>
      </c>
      <c r="E31" s="7">
        <v>-158</v>
      </c>
      <c r="G31" s="7">
        <v>-255</v>
      </c>
    </row>
    <row r="32" s="19" customFormat="1" ht="12.75">
      <c r="G32" s="6"/>
    </row>
    <row r="33" spans="2:7" s="19" customFormat="1" ht="12.75">
      <c r="B33" s="24" t="s">
        <v>91</v>
      </c>
      <c r="E33" s="71">
        <f>SUM(E28:E32)</f>
        <v>-2550</v>
      </c>
      <c r="G33" s="71">
        <f>SUM(G28:G32)</f>
        <v>-1884</v>
      </c>
    </row>
    <row r="34" s="19" customFormat="1" ht="12.75">
      <c r="G34" s="6"/>
    </row>
    <row r="35" spans="2:7" s="19" customFormat="1" ht="12.75">
      <c r="B35" s="24" t="s">
        <v>92</v>
      </c>
      <c r="E35" s="7">
        <v>3846</v>
      </c>
      <c r="G35" s="7">
        <v>-5559</v>
      </c>
    </row>
    <row r="36" s="19" customFormat="1" ht="12.75">
      <c r="G36" s="6"/>
    </row>
    <row r="37" spans="1:7" s="19" customFormat="1" ht="12.75">
      <c r="A37" s="24"/>
      <c r="B37" s="24" t="s">
        <v>93</v>
      </c>
      <c r="C37" s="24"/>
      <c r="D37" s="24"/>
      <c r="E37" s="42">
        <v>-1133</v>
      </c>
      <c r="G37" s="42">
        <v>-34</v>
      </c>
    </row>
    <row r="38" s="19" customFormat="1" ht="12.75">
      <c r="G38" s="6"/>
    </row>
    <row r="39" spans="1:7" s="19" customFormat="1" ht="12.75">
      <c r="A39" s="24" t="s">
        <v>76</v>
      </c>
      <c r="B39" s="24"/>
      <c r="E39" s="7">
        <f>+E33+E35+E37</f>
        <v>163</v>
      </c>
      <c r="G39" s="7">
        <f>+G33+G35+G37</f>
        <v>-7477</v>
      </c>
    </row>
    <row r="40" spans="1:7" s="19" customFormat="1" ht="12.75">
      <c r="A40" s="24"/>
      <c r="B40" s="24"/>
      <c r="G40" s="6"/>
    </row>
    <row r="41" spans="1:7" s="19" customFormat="1" ht="12.75">
      <c r="A41" s="24" t="s">
        <v>77</v>
      </c>
      <c r="B41" s="24"/>
      <c r="E41" s="7">
        <v>-321</v>
      </c>
      <c r="G41" s="7">
        <v>7013</v>
      </c>
    </row>
    <row r="42" spans="1:7" s="19" customFormat="1" ht="12.75">
      <c r="A42" s="24" t="s">
        <v>78</v>
      </c>
      <c r="B42" s="24"/>
      <c r="E42" s="7">
        <v>-57</v>
      </c>
      <c r="G42" s="7">
        <v>143</v>
      </c>
    </row>
    <row r="43" spans="1:7" s="19" customFormat="1" ht="13.5" thickBot="1">
      <c r="A43" s="24" t="s">
        <v>79</v>
      </c>
      <c r="B43" s="24"/>
      <c r="E43" s="72">
        <f>SUM(E39:E42)</f>
        <v>-215</v>
      </c>
      <c r="G43" s="72">
        <f>SUM(G39:G42)</f>
        <v>-321</v>
      </c>
    </row>
    <row r="44" spans="1:7" s="19" customFormat="1" ht="13.5" thickTop="1">
      <c r="A44" s="24"/>
      <c r="B44" s="24"/>
      <c r="E44" s="27"/>
      <c r="G44" s="27"/>
    </row>
    <row r="45" spans="1:7" s="19" customFormat="1" ht="12.75">
      <c r="A45" s="24"/>
      <c r="B45" s="24"/>
      <c r="E45" s="27"/>
      <c r="G45" s="27"/>
    </row>
    <row r="46" s="19" customFormat="1" ht="12.75"/>
    <row r="47" spans="1:5" s="19" customFormat="1" ht="12.75">
      <c r="A47" s="19" t="s">
        <v>80</v>
      </c>
      <c r="E47" s="40"/>
    </row>
    <row r="48" spans="1:5" s="19" customFormat="1" ht="12.75">
      <c r="A48" s="19" t="s">
        <v>84</v>
      </c>
      <c r="E48" s="40"/>
    </row>
    <row r="49" s="19" customFormat="1" ht="12.75">
      <c r="E49" s="40"/>
    </row>
    <row r="50" s="19" customFormat="1" ht="12.75">
      <c r="E50" s="40"/>
    </row>
    <row r="51" s="19" customFormat="1" ht="12.75">
      <c r="E51" s="40"/>
    </row>
    <row r="52" s="19" customFormat="1" ht="12.75">
      <c r="E52" s="40"/>
    </row>
    <row r="53" s="19" customFormat="1" ht="12.75">
      <c r="E53" s="40"/>
    </row>
    <row r="54" s="19" customFormat="1" ht="12.75">
      <c r="E54" s="40"/>
    </row>
    <row r="55" s="19" customFormat="1" ht="12.75">
      <c r="E55" s="40"/>
    </row>
    <row r="56" s="19" customFormat="1" ht="12.75">
      <c r="E56" s="40"/>
    </row>
    <row r="57" s="19" customFormat="1" ht="12.75">
      <c r="E57" s="40"/>
    </row>
    <row r="58" s="19" customFormat="1" ht="12.75">
      <c r="E58" s="40"/>
    </row>
    <row r="59" s="19" customFormat="1" ht="12.75">
      <c r="E59" s="40"/>
    </row>
    <row r="60" s="19" customFormat="1" ht="12.75">
      <c r="E60" s="40"/>
    </row>
    <row r="61" s="19" customFormat="1" ht="12.75">
      <c r="E61" s="40"/>
    </row>
    <row r="62" s="19" customFormat="1" ht="12.75">
      <c r="E62" s="40"/>
    </row>
    <row r="63" s="19" customFormat="1" ht="12.75">
      <c r="E63" s="40"/>
    </row>
    <row r="64" s="19" customFormat="1" ht="12.75">
      <c r="E64" s="40"/>
    </row>
    <row r="65" s="19" customFormat="1" ht="12.75">
      <c r="E65" s="40"/>
    </row>
    <row r="66" s="19" customFormat="1" ht="12.75">
      <c r="E66" s="40"/>
    </row>
    <row r="67" s="19" customFormat="1" ht="12.75">
      <c r="E67" s="40"/>
    </row>
    <row r="68" s="19" customFormat="1" ht="12.75">
      <c r="E68" s="40"/>
    </row>
    <row r="69" s="19" customFormat="1" ht="12.75">
      <c r="E69" s="40"/>
    </row>
    <row r="70" s="19" customFormat="1" ht="12.75">
      <c r="E70" s="40"/>
    </row>
    <row r="71" s="19" customFormat="1" ht="12.75">
      <c r="E71" s="40"/>
    </row>
    <row r="72" s="19" customFormat="1" ht="12.75">
      <c r="E72" s="40"/>
    </row>
    <row r="73" s="19" customFormat="1" ht="12.75">
      <c r="E73" s="40"/>
    </row>
    <row r="74" s="19" customFormat="1" ht="12.75">
      <c r="E74" s="40"/>
    </row>
    <row r="75" s="19" customFormat="1" ht="12.75">
      <c r="E75" s="40"/>
    </row>
    <row r="76" s="19" customFormat="1" ht="12.75">
      <c r="E76" s="40"/>
    </row>
    <row r="77" s="19" customFormat="1" ht="12.75">
      <c r="E77" s="40"/>
    </row>
    <row r="78" s="19" customFormat="1" ht="12.75">
      <c r="E78" s="40"/>
    </row>
    <row r="79" s="19" customFormat="1" ht="12.75">
      <c r="E79" s="40"/>
    </row>
    <row r="80" s="19" customFormat="1" ht="12.75">
      <c r="E80" s="40"/>
    </row>
    <row r="81" s="19" customFormat="1" ht="12.75">
      <c r="E81" s="40"/>
    </row>
    <row r="82" s="19" customFormat="1" ht="12.75">
      <c r="E82" s="40"/>
    </row>
    <row r="83" s="19" customFormat="1" ht="12.75">
      <c r="E83" s="40"/>
    </row>
    <row r="84" s="19" customFormat="1" ht="12.75">
      <c r="E84" s="40"/>
    </row>
    <row r="85" s="19" customFormat="1" ht="12.75">
      <c r="E85" s="40"/>
    </row>
    <row r="86" s="19" customFormat="1" ht="12.75">
      <c r="E86" s="40"/>
    </row>
    <row r="87" s="19" customFormat="1" ht="12.75">
      <c r="E87" s="40"/>
    </row>
    <row r="88" s="19" customFormat="1" ht="12.75">
      <c r="E88" s="40"/>
    </row>
    <row r="89" s="19" customFormat="1" ht="12.75">
      <c r="E89" s="40"/>
    </row>
    <row r="90" s="19" customFormat="1" ht="12.75">
      <c r="E90" s="40"/>
    </row>
    <row r="91" s="19" customFormat="1" ht="12.75">
      <c r="E91" s="40"/>
    </row>
    <row r="92" s="19" customFormat="1" ht="12.75">
      <c r="E92" s="40"/>
    </row>
    <row r="93" s="19" customFormat="1" ht="12.75">
      <c r="E93" s="40"/>
    </row>
    <row r="94" s="19" customFormat="1" ht="12.75">
      <c r="E94" s="40"/>
    </row>
    <row r="95" s="19" customFormat="1" ht="12.75">
      <c r="E95" s="40"/>
    </row>
    <row r="96" s="19" customFormat="1" ht="12.75">
      <c r="E96" s="40"/>
    </row>
    <row r="97" s="19" customFormat="1" ht="12.75">
      <c r="E97" s="40"/>
    </row>
    <row r="98" s="19" customFormat="1" ht="12.75">
      <c r="E98" s="40"/>
    </row>
    <row r="99" s="19" customFormat="1" ht="12.75">
      <c r="E99" s="40"/>
    </row>
    <row r="100" s="19" customFormat="1" ht="12.75">
      <c r="E100" s="40"/>
    </row>
    <row r="101" s="19" customFormat="1" ht="12.75">
      <c r="E101" s="40"/>
    </row>
    <row r="102" s="19" customFormat="1" ht="12.75">
      <c r="E102" s="40"/>
    </row>
    <row r="103" s="19" customFormat="1" ht="12.75">
      <c r="E103" s="40"/>
    </row>
    <row r="104" s="19" customFormat="1" ht="12.75">
      <c r="E104" s="40"/>
    </row>
    <row r="105" s="19" customFormat="1" ht="12.75">
      <c r="E105" s="40"/>
    </row>
    <row r="106" s="19" customFormat="1" ht="12.75">
      <c r="E106" s="40"/>
    </row>
    <row r="107" s="19" customFormat="1" ht="12.75">
      <c r="E107" s="40"/>
    </row>
    <row r="108" s="19" customFormat="1" ht="12.75">
      <c r="E108" s="40"/>
    </row>
    <row r="109" s="19" customFormat="1" ht="12.75">
      <c r="E109" s="40"/>
    </row>
    <row r="110" s="19" customFormat="1" ht="12.75">
      <c r="E110" s="40"/>
    </row>
    <row r="111" s="19" customFormat="1" ht="12.75">
      <c r="E111" s="40"/>
    </row>
    <row r="112" s="19" customFormat="1" ht="12.75">
      <c r="E112" s="40"/>
    </row>
    <row r="113" s="19" customFormat="1" ht="12.75">
      <c r="E113" s="40"/>
    </row>
    <row r="114" s="19" customFormat="1" ht="12.75">
      <c r="E114" s="40"/>
    </row>
    <row r="115" s="19" customFormat="1" ht="12.75">
      <c r="E115" s="40"/>
    </row>
    <row r="116" s="19" customFormat="1" ht="12.75">
      <c r="E116" s="40"/>
    </row>
    <row r="117" s="19" customFormat="1" ht="12.75">
      <c r="E117" s="40"/>
    </row>
    <row r="118" s="19" customFormat="1" ht="12.75">
      <c r="E118" s="40"/>
    </row>
    <row r="119" s="19" customFormat="1" ht="12.75">
      <c r="E119" s="40"/>
    </row>
    <row r="120" s="19" customFormat="1" ht="12.75">
      <c r="E120" s="40"/>
    </row>
    <row r="121" s="19" customFormat="1" ht="12.75">
      <c r="E121" s="40"/>
    </row>
    <row r="122" s="19" customFormat="1" ht="12.75">
      <c r="E122" s="40"/>
    </row>
    <row r="123" s="19" customFormat="1" ht="12.75">
      <c r="E123" s="40"/>
    </row>
    <row r="124" s="19" customFormat="1" ht="12.75">
      <c r="E124" s="40"/>
    </row>
    <row r="125" s="19" customFormat="1" ht="12.75">
      <c r="E125" s="40"/>
    </row>
    <row r="126" s="19" customFormat="1" ht="12.75">
      <c r="E126" s="40"/>
    </row>
    <row r="127" s="19" customFormat="1" ht="12.75">
      <c r="E127" s="40"/>
    </row>
    <row r="128" s="19" customFormat="1" ht="12.75">
      <c r="E128" s="40"/>
    </row>
    <row r="129" s="19" customFormat="1" ht="12.75">
      <c r="E129" s="40"/>
    </row>
    <row r="130" s="19" customFormat="1" ht="12.75">
      <c r="E130" s="40"/>
    </row>
    <row r="131" s="19" customFormat="1" ht="12.75">
      <c r="E131" s="40"/>
    </row>
    <row r="132" s="19" customFormat="1" ht="12.75">
      <c r="E132" s="40"/>
    </row>
    <row r="133" s="19" customFormat="1" ht="12.75">
      <c r="E133" s="40"/>
    </row>
    <row r="134" s="19" customFormat="1" ht="12.75">
      <c r="E134" s="40"/>
    </row>
    <row r="135" s="19" customFormat="1" ht="12.75">
      <c r="E135" s="40"/>
    </row>
    <row r="136" s="19" customFormat="1" ht="12.75">
      <c r="E136" s="40"/>
    </row>
    <row r="137" s="19" customFormat="1" ht="12.75">
      <c r="E137" s="40"/>
    </row>
    <row r="138" s="19" customFormat="1" ht="12.75">
      <c r="E138" s="40"/>
    </row>
    <row r="139" s="19" customFormat="1" ht="12.75">
      <c r="E139" s="40"/>
    </row>
    <row r="140" s="19" customFormat="1" ht="12.75">
      <c r="E140" s="40"/>
    </row>
    <row r="141" s="19" customFormat="1" ht="12.75">
      <c r="E141" s="40"/>
    </row>
    <row r="142" s="19" customFormat="1" ht="12.75">
      <c r="E142" s="40"/>
    </row>
    <row r="143" s="19" customFormat="1" ht="12.75">
      <c r="E143" s="40"/>
    </row>
    <row r="144" s="19" customFormat="1" ht="12.75">
      <c r="E144" s="40"/>
    </row>
    <row r="145" s="19" customFormat="1" ht="12.75">
      <c r="E145" s="40"/>
    </row>
    <row r="146" s="19" customFormat="1" ht="12.75">
      <c r="E146" s="40"/>
    </row>
    <row r="147" s="19" customFormat="1" ht="12.75">
      <c r="E147" s="40"/>
    </row>
    <row r="148" s="19" customFormat="1" ht="12.75">
      <c r="E148" s="40"/>
    </row>
    <row r="149" s="19" customFormat="1" ht="12.75">
      <c r="E149" s="40"/>
    </row>
    <row r="150" s="19" customFormat="1" ht="12.75">
      <c r="E150" s="40"/>
    </row>
    <row r="151" s="19" customFormat="1" ht="12.75">
      <c r="E151" s="40"/>
    </row>
    <row r="152" s="19" customFormat="1" ht="12.75">
      <c r="E152" s="40"/>
    </row>
    <row r="153" s="19" customFormat="1" ht="12.75">
      <c r="E153" s="40"/>
    </row>
    <row r="154" s="19" customFormat="1" ht="12.75">
      <c r="E154" s="40"/>
    </row>
    <row r="155" s="19" customFormat="1" ht="12.75">
      <c r="E155" s="40"/>
    </row>
    <row r="156" s="19" customFormat="1" ht="12.75">
      <c r="E156" s="40"/>
    </row>
    <row r="157" s="19" customFormat="1" ht="12.75">
      <c r="E157" s="40"/>
    </row>
    <row r="158" s="19" customFormat="1" ht="12.75">
      <c r="E158" s="40"/>
    </row>
    <row r="159" s="19" customFormat="1" ht="12.75">
      <c r="E159" s="40"/>
    </row>
    <row r="160" s="19" customFormat="1" ht="12.75">
      <c r="E160" s="40"/>
    </row>
    <row r="161" s="19" customFormat="1" ht="12.75">
      <c r="E161" s="40"/>
    </row>
    <row r="162" s="19" customFormat="1" ht="12.75">
      <c r="E162" s="40"/>
    </row>
    <row r="163" s="19" customFormat="1" ht="12.75">
      <c r="E163" s="40"/>
    </row>
    <row r="164" s="19" customFormat="1" ht="12.75">
      <c r="E164" s="40"/>
    </row>
    <row r="165" s="19" customFormat="1" ht="12.75">
      <c r="E165" s="40"/>
    </row>
    <row r="166" s="19" customFormat="1" ht="12.75">
      <c r="E166" s="40"/>
    </row>
    <row r="167" s="19" customFormat="1" ht="12.75">
      <c r="E167" s="40"/>
    </row>
    <row r="168" s="19" customFormat="1" ht="12.75">
      <c r="E168" s="40"/>
    </row>
    <row r="169" s="19" customFormat="1" ht="12.75">
      <c r="E169" s="40"/>
    </row>
    <row r="170" s="19" customFormat="1" ht="12.75">
      <c r="E170" s="40"/>
    </row>
    <row r="171" s="19" customFormat="1" ht="12.75">
      <c r="E171" s="40"/>
    </row>
    <row r="172" s="19" customFormat="1" ht="12.75">
      <c r="E172" s="40"/>
    </row>
    <row r="173" s="19" customFormat="1" ht="12.75">
      <c r="E173" s="40"/>
    </row>
    <row r="174" s="19" customFormat="1" ht="12.75">
      <c r="E174" s="40"/>
    </row>
    <row r="175" s="19" customFormat="1" ht="12.75">
      <c r="E175" s="40"/>
    </row>
    <row r="176" s="19" customFormat="1" ht="12.75">
      <c r="E176" s="40"/>
    </row>
    <row r="177" s="19" customFormat="1" ht="12.75">
      <c r="E177" s="40"/>
    </row>
    <row r="178" s="19" customFormat="1" ht="12.75">
      <c r="E178" s="40"/>
    </row>
    <row r="179" s="19" customFormat="1" ht="12.75">
      <c r="E179" s="40"/>
    </row>
    <row r="180" s="19" customFormat="1" ht="12.75">
      <c r="E180" s="40"/>
    </row>
    <row r="181" s="19" customFormat="1" ht="12.75">
      <c r="E181" s="40"/>
    </row>
    <row r="182" s="19" customFormat="1" ht="12.75">
      <c r="E182" s="40"/>
    </row>
    <row r="183" s="19" customFormat="1" ht="12.75">
      <c r="E183" s="40"/>
    </row>
    <row r="184" s="19" customFormat="1" ht="12.75">
      <c r="E184" s="40"/>
    </row>
    <row r="185" s="19" customFormat="1" ht="12.75">
      <c r="E185" s="40"/>
    </row>
    <row r="186" s="19" customFormat="1" ht="12.75">
      <c r="E186" s="40"/>
    </row>
    <row r="187" s="19" customFormat="1" ht="12.75">
      <c r="E187" s="40"/>
    </row>
    <row r="188" s="19" customFormat="1" ht="12.75">
      <c r="E188" s="40"/>
    </row>
    <row r="189" s="19" customFormat="1" ht="12.75">
      <c r="E189" s="40"/>
    </row>
    <row r="190" s="19" customFormat="1" ht="12.75">
      <c r="E190" s="40"/>
    </row>
    <row r="191" s="19" customFormat="1" ht="12.75">
      <c r="E191" s="40"/>
    </row>
    <row r="192" s="19" customFormat="1" ht="12.75">
      <c r="E192" s="40"/>
    </row>
    <row r="193" s="19" customFormat="1" ht="12.75">
      <c r="E193" s="40"/>
    </row>
    <row r="194" s="19" customFormat="1" ht="12.75">
      <c r="E194" s="40"/>
    </row>
    <row r="195" s="19" customFormat="1" ht="12.75">
      <c r="E195" s="40"/>
    </row>
    <row r="196" s="19" customFormat="1" ht="12.75">
      <c r="E196" s="40"/>
    </row>
    <row r="197" s="19" customFormat="1" ht="12.75">
      <c r="E197" s="40"/>
    </row>
    <row r="198" s="19" customFormat="1" ht="12.75">
      <c r="E198" s="40"/>
    </row>
    <row r="199" s="19" customFormat="1" ht="12.75">
      <c r="E199" s="40"/>
    </row>
    <row r="200" s="19" customFormat="1" ht="12.75">
      <c r="E200" s="40"/>
    </row>
    <row r="201" s="19" customFormat="1" ht="12.75">
      <c r="E201" s="40"/>
    </row>
    <row r="202" s="19" customFormat="1" ht="12.75">
      <c r="E202" s="40"/>
    </row>
    <row r="203" s="19" customFormat="1" ht="12.75">
      <c r="E203" s="40"/>
    </row>
    <row r="204" s="19" customFormat="1" ht="12.75">
      <c r="E204" s="40"/>
    </row>
    <row r="205" s="19" customFormat="1" ht="12.75">
      <c r="E205" s="40"/>
    </row>
    <row r="206" s="19" customFormat="1" ht="12.75">
      <c r="E206" s="40"/>
    </row>
    <row r="207" s="19" customFormat="1" ht="12.75">
      <c r="E207" s="40"/>
    </row>
    <row r="208" s="19" customFormat="1" ht="12.75">
      <c r="E208" s="40"/>
    </row>
    <row r="209" s="19" customFormat="1" ht="12.75">
      <c r="E209" s="40"/>
    </row>
    <row r="210" s="19" customFormat="1" ht="12.75">
      <c r="E210" s="40"/>
    </row>
    <row r="211" s="19" customFormat="1" ht="12.75">
      <c r="E211" s="40"/>
    </row>
    <row r="212" s="19" customFormat="1" ht="12.75">
      <c r="E212" s="40"/>
    </row>
    <row r="213" s="19" customFormat="1" ht="12.75">
      <c r="E213" s="40"/>
    </row>
    <row r="214" s="19" customFormat="1" ht="12.75">
      <c r="E214" s="40"/>
    </row>
    <row r="215" s="19" customFormat="1" ht="12.75">
      <c r="E215" s="40"/>
    </row>
    <row r="216" s="19" customFormat="1" ht="12.75">
      <c r="E216" s="40"/>
    </row>
    <row r="217" s="19" customFormat="1" ht="12.75">
      <c r="E217" s="40"/>
    </row>
    <row r="218" s="19" customFormat="1" ht="12.75">
      <c r="E218" s="40"/>
    </row>
    <row r="219" s="19" customFormat="1" ht="12.75">
      <c r="E219" s="40"/>
    </row>
    <row r="220" s="19" customFormat="1" ht="12.75">
      <c r="E220" s="40"/>
    </row>
    <row r="221" s="19" customFormat="1" ht="12.75">
      <c r="E221" s="40"/>
    </row>
    <row r="222" s="19" customFormat="1" ht="12.75">
      <c r="E222" s="40"/>
    </row>
    <row r="223" s="19" customFormat="1" ht="12.75">
      <c r="E223" s="40"/>
    </row>
    <row r="224" s="19" customFormat="1" ht="12.75">
      <c r="E224" s="40"/>
    </row>
    <row r="225" s="19" customFormat="1" ht="12.75">
      <c r="E225" s="40"/>
    </row>
    <row r="226" s="19" customFormat="1" ht="12.75">
      <c r="E226" s="40"/>
    </row>
    <row r="227" s="19" customFormat="1" ht="12.75">
      <c r="E227" s="40"/>
    </row>
    <row r="228" s="19" customFormat="1" ht="12.75">
      <c r="E228" s="40"/>
    </row>
    <row r="229" s="19" customFormat="1" ht="12.75">
      <c r="E229" s="40"/>
    </row>
    <row r="230" s="19" customFormat="1" ht="12.75">
      <c r="E230" s="40"/>
    </row>
    <row r="231" s="19" customFormat="1" ht="12.75">
      <c r="E231" s="40"/>
    </row>
    <row r="232" s="19" customFormat="1" ht="12.75">
      <c r="E232" s="40"/>
    </row>
    <row r="233" s="19" customFormat="1" ht="12.75">
      <c r="E233" s="40"/>
    </row>
    <row r="234" s="19" customFormat="1" ht="12.75">
      <c r="E234" s="40"/>
    </row>
    <row r="235" s="19" customFormat="1" ht="12.75">
      <c r="E235" s="40"/>
    </row>
    <row r="236" s="19" customFormat="1" ht="12.75">
      <c r="E236" s="40"/>
    </row>
    <row r="237" s="19" customFormat="1" ht="12.75">
      <c r="E237" s="40"/>
    </row>
    <row r="238" s="19" customFormat="1" ht="12.75">
      <c r="E238" s="40"/>
    </row>
    <row r="239" s="19" customFormat="1" ht="12.75">
      <c r="E239" s="40"/>
    </row>
    <row r="240" s="19" customFormat="1" ht="12.75">
      <c r="E240" s="40"/>
    </row>
    <row r="241" s="19" customFormat="1" ht="12.75">
      <c r="E241" s="40"/>
    </row>
    <row r="242" s="19" customFormat="1" ht="12.75">
      <c r="E242" s="40"/>
    </row>
    <row r="243" s="19" customFormat="1" ht="12.75">
      <c r="E243" s="40"/>
    </row>
    <row r="244" s="19" customFormat="1" ht="12.75">
      <c r="E244" s="40"/>
    </row>
    <row r="245" s="19" customFormat="1" ht="12.75">
      <c r="E245" s="40"/>
    </row>
    <row r="246" s="19" customFormat="1" ht="12.75">
      <c r="E246" s="40"/>
    </row>
    <row r="247" s="19" customFormat="1" ht="12.75">
      <c r="E247" s="40"/>
    </row>
    <row r="248" s="19" customFormat="1" ht="12.75">
      <c r="E248" s="40"/>
    </row>
    <row r="249" s="19" customFormat="1" ht="12.75">
      <c r="E249" s="40"/>
    </row>
    <row r="250" s="19" customFormat="1" ht="12.75">
      <c r="E250" s="40"/>
    </row>
    <row r="251" s="19" customFormat="1" ht="12.75">
      <c r="E251" s="40"/>
    </row>
    <row r="252" s="19" customFormat="1" ht="12.75">
      <c r="E252" s="40"/>
    </row>
    <row r="253" s="19" customFormat="1" ht="12.75">
      <c r="E253" s="40"/>
    </row>
    <row r="254" s="19" customFormat="1" ht="12.75">
      <c r="E254" s="40"/>
    </row>
    <row r="255" s="19" customFormat="1" ht="12.75">
      <c r="E255" s="40"/>
    </row>
    <row r="256" s="19" customFormat="1" ht="12.75">
      <c r="E256" s="40"/>
    </row>
    <row r="257" s="19" customFormat="1" ht="12.75">
      <c r="E257" s="40"/>
    </row>
    <row r="258" s="19" customFormat="1" ht="12.75">
      <c r="E258" s="40"/>
    </row>
    <row r="259" s="19" customFormat="1" ht="12.75">
      <c r="E259" s="40"/>
    </row>
    <row r="260" s="19" customFormat="1" ht="12.75">
      <c r="E260" s="40"/>
    </row>
    <row r="261" s="19" customFormat="1" ht="12.75">
      <c r="E261" s="40"/>
    </row>
    <row r="262" s="19" customFormat="1" ht="12.75">
      <c r="E262" s="40"/>
    </row>
    <row r="263" s="19" customFormat="1" ht="12.75">
      <c r="E263" s="40"/>
    </row>
    <row r="264" s="19" customFormat="1" ht="12.75">
      <c r="E264" s="40"/>
    </row>
    <row r="265" s="19" customFormat="1" ht="12.75">
      <c r="E265" s="40"/>
    </row>
    <row r="266" s="19" customFormat="1" ht="12.75">
      <c r="E266" s="40"/>
    </row>
    <row r="267" s="19" customFormat="1" ht="12.75">
      <c r="E267" s="40"/>
    </row>
    <row r="268" s="19" customFormat="1" ht="12.75">
      <c r="E268" s="40"/>
    </row>
    <row r="269" s="19" customFormat="1" ht="12.75">
      <c r="E269" s="40"/>
    </row>
    <row r="270" s="19" customFormat="1" ht="12.75">
      <c r="E270" s="40"/>
    </row>
    <row r="271" s="19" customFormat="1" ht="12.75">
      <c r="E271" s="40"/>
    </row>
    <row r="272" s="19" customFormat="1" ht="12.75">
      <c r="E272" s="40"/>
    </row>
    <row r="273" s="19" customFormat="1" ht="12.75">
      <c r="E273" s="40"/>
    </row>
    <row r="274" s="19" customFormat="1" ht="12.75">
      <c r="E274" s="40"/>
    </row>
    <row r="275" s="19" customFormat="1" ht="12.75">
      <c r="E275" s="40"/>
    </row>
    <row r="276" s="19" customFormat="1" ht="12.75">
      <c r="E276" s="40"/>
    </row>
    <row r="277" s="19" customFormat="1" ht="12.75">
      <c r="E277" s="40"/>
    </row>
    <row r="278" s="19" customFormat="1" ht="12.75">
      <c r="E278" s="40"/>
    </row>
    <row r="279" s="19" customFormat="1" ht="12.75">
      <c r="E279" s="40"/>
    </row>
    <row r="280" s="19" customFormat="1" ht="12.75">
      <c r="E280" s="40"/>
    </row>
    <row r="281" s="19" customFormat="1" ht="12.75">
      <c r="E281" s="40"/>
    </row>
    <row r="282" s="19" customFormat="1" ht="12.75">
      <c r="E282" s="40"/>
    </row>
    <row r="283" s="19" customFormat="1" ht="12.75">
      <c r="E283" s="40"/>
    </row>
    <row r="284" s="19" customFormat="1" ht="12.75">
      <c r="E284" s="40"/>
    </row>
    <row r="285" s="19" customFormat="1" ht="12.75">
      <c r="E285" s="40"/>
    </row>
    <row r="286" s="19" customFormat="1" ht="12.75">
      <c r="E286" s="40"/>
    </row>
    <row r="287" s="19" customFormat="1" ht="12.75">
      <c r="E287" s="40"/>
    </row>
    <row r="288" s="19" customFormat="1" ht="12.75">
      <c r="E288" s="40"/>
    </row>
    <row r="289" s="19" customFormat="1" ht="12.75">
      <c r="E289" s="40"/>
    </row>
    <row r="290" s="19" customFormat="1" ht="12.75">
      <c r="E290" s="40"/>
    </row>
    <row r="291" s="19" customFormat="1" ht="12.75">
      <c r="E291" s="40"/>
    </row>
    <row r="292" s="19" customFormat="1" ht="12.75">
      <c r="E292" s="40"/>
    </row>
    <row r="293" s="19" customFormat="1" ht="12.75">
      <c r="E293" s="40"/>
    </row>
    <row r="294" s="19" customFormat="1" ht="12.75">
      <c r="E294" s="40"/>
    </row>
    <row r="295" s="19" customFormat="1" ht="12.75">
      <c r="E295" s="40"/>
    </row>
    <row r="296" s="19" customFormat="1" ht="12.75">
      <c r="E296" s="40"/>
    </row>
    <row r="297" s="19" customFormat="1" ht="12.75">
      <c r="E297" s="40"/>
    </row>
    <row r="298" s="19" customFormat="1" ht="12.75">
      <c r="E298" s="40"/>
    </row>
    <row r="299" s="19" customFormat="1" ht="12.75">
      <c r="E299" s="40"/>
    </row>
    <row r="300" s="19" customFormat="1" ht="12.75">
      <c r="E300" s="40"/>
    </row>
    <row r="301" s="19" customFormat="1" ht="12.75">
      <c r="E301" s="40"/>
    </row>
    <row r="302" s="19" customFormat="1" ht="12.75">
      <c r="E302" s="40"/>
    </row>
    <row r="303" s="19" customFormat="1" ht="12.75">
      <c r="E303" s="40"/>
    </row>
    <row r="304" s="19" customFormat="1" ht="12.75">
      <c r="E304" s="40"/>
    </row>
    <row r="305" s="19" customFormat="1" ht="12.75">
      <c r="E305" s="40"/>
    </row>
    <row r="306" s="19" customFormat="1" ht="12.75">
      <c r="E306" s="40"/>
    </row>
    <row r="307" s="19" customFormat="1" ht="12.75">
      <c r="E307" s="40"/>
    </row>
    <row r="308" s="19" customFormat="1" ht="12.75">
      <c r="E308" s="40"/>
    </row>
    <row r="309" s="19" customFormat="1" ht="12.75">
      <c r="E309" s="40"/>
    </row>
    <row r="310" s="19" customFormat="1" ht="12.75">
      <c r="E310" s="40"/>
    </row>
    <row r="311" s="19" customFormat="1" ht="12.75">
      <c r="E311" s="40"/>
    </row>
    <row r="312" s="19" customFormat="1" ht="12.75">
      <c r="E312" s="40"/>
    </row>
    <row r="313" s="19" customFormat="1" ht="12.75">
      <c r="E313" s="40"/>
    </row>
    <row r="314" s="19" customFormat="1" ht="12.75">
      <c r="E314" s="40"/>
    </row>
    <row r="315" s="19" customFormat="1" ht="12.75">
      <c r="E315" s="40"/>
    </row>
    <row r="316" s="19" customFormat="1" ht="12.75">
      <c r="E316" s="40"/>
    </row>
    <row r="317" s="19" customFormat="1" ht="12.75">
      <c r="E317" s="40"/>
    </row>
    <row r="318" s="19" customFormat="1" ht="12.75">
      <c r="E318" s="40"/>
    </row>
    <row r="319" s="19" customFormat="1" ht="12.75">
      <c r="E319" s="40"/>
    </row>
    <row r="320" s="19" customFormat="1" ht="12.75">
      <c r="E320" s="40"/>
    </row>
    <row r="321" s="19" customFormat="1" ht="12.75">
      <c r="E321" s="40"/>
    </row>
    <row r="322" s="19" customFormat="1" ht="12.75">
      <c r="E322" s="40"/>
    </row>
    <row r="323" s="19" customFormat="1" ht="12.75">
      <c r="E323" s="40"/>
    </row>
    <row r="324" s="19" customFormat="1" ht="12.75">
      <c r="E324" s="40"/>
    </row>
    <row r="325" s="19" customFormat="1" ht="12.75">
      <c r="E325" s="40"/>
    </row>
    <row r="326" s="19" customFormat="1" ht="12.75">
      <c r="E326" s="40"/>
    </row>
    <row r="327" s="19" customFormat="1" ht="12.75">
      <c r="E327" s="40"/>
    </row>
    <row r="328" s="19" customFormat="1" ht="12.75">
      <c r="E328" s="40"/>
    </row>
    <row r="329" s="19" customFormat="1" ht="12.75">
      <c r="E329" s="40"/>
    </row>
    <row r="330" s="19" customFormat="1" ht="12.75">
      <c r="E330" s="40"/>
    </row>
    <row r="331" s="19" customFormat="1" ht="12.75">
      <c r="E331" s="40"/>
    </row>
    <row r="332" s="19" customFormat="1" ht="12.75">
      <c r="E332" s="40"/>
    </row>
    <row r="333" s="19" customFormat="1" ht="12.75">
      <c r="E333" s="40"/>
    </row>
    <row r="334" s="19" customFormat="1" ht="12.75">
      <c r="E334" s="40"/>
    </row>
    <row r="335" s="19" customFormat="1" ht="12.75">
      <c r="E335" s="40"/>
    </row>
    <row r="336" s="19" customFormat="1" ht="12.75">
      <c r="E336" s="40"/>
    </row>
    <row r="337" s="19" customFormat="1" ht="12.75">
      <c r="E337" s="40"/>
    </row>
    <row r="338" s="19" customFormat="1" ht="12.75">
      <c r="E338" s="40"/>
    </row>
    <row r="339" s="19" customFormat="1" ht="12.75">
      <c r="E339" s="40"/>
    </row>
    <row r="340" s="19" customFormat="1" ht="12.75">
      <c r="E340" s="40"/>
    </row>
    <row r="341" s="19" customFormat="1" ht="12.75">
      <c r="E341" s="40"/>
    </row>
    <row r="342" s="19" customFormat="1" ht="12.75">
      <c r="E342" s="40"/>
    </row>
    <row r="343" s="19" customFormat="1" ht="12.75">
      <c r="E343" s="40"/>
    </row>
    <row r="344" s="19" customFormat="1" ht="12.75">
      <c r="E344" s="40"/>
    </row>
    <row r="345" s="19" customFormat="1" ht="12.75">
      <c r="E345" s="40"/>
    </row>
    <row r="346" s="19" customFormat="1" ht="12.75">
      <c r="E346" s="40"/>
    </row>
    <row r="347" s="19" customFormat="1" ht="12.75">
      <c r="E347" s="40"/>
    </row>
    <row r="348" s="19" customFormat="1" ht="12.75">
      <c r="E348" s="40"/>
    </row>
    <row r="349" s="19" customFormat="1" ht="12.75">
      <c r="E349" s="40"/>
    </row>
    <row r="350" s="19" customFormat="1" ht="12.75">
      <c r="E350" s="40"/>
    </row>
    <row r="351" s="19" customFormat="1" ht="12.75">
      <c r="E351" s="40"/>
    </row>
    <row r="352" s="19" customFormat="1" ht="12.75">
      <c r="E352" s="40"/>
    </row>
    <row r="353" s="19" customFormat="1" ht="12.75">
      <c r="E353" s="40"/>
    </row>
    <row r="354" s="19" customFormat="1" ht="12.75">
      <c r="E354" s="40"/>
    </row>
    <row r="355" s="19" customFormat="1" ht="12.75">
      <c r="E355" s="40"/>
    </row>
    <row r="356" s="19" customFormat="1" ht="12.75">
      <c r="E356" s="40"/>
    </row>
    <row r="357" s="19" customFormat="1" ht="12.75">
      <c r="E357" s="40"/>
    </row>
    <row r="358" s="19" customFormat="1" ht="12.75">
      <c r="E358" s="40"/>
    </row>
    <row r="359" s="19" customFormat="1" ht="12.75">
      <c r="E359" s="40"/>
    </row>
    <row r="360" s="19" customFormat="1" ht="12.75">
      <c r="E360" s="40"/>
    </row>
    <row r="361" s="19" customFormat="1" ht="12.75">
      <c r="E361" s="40"/>
    </row>
    <row r="362" s="19" customFormat="1" ht="12.75">
      <c r="E362" s="40"/>
    </row>
    <row r="363" s="19" customFormat="1" ht="12.75">
      <c r="E363" s="40"/>
    </row>
    <row r="364" s="19" customFormat="1" ht="12.75">
      <c r="E364" s="40"/>
    </row>
    <row r="365" s="19" customFormat="1" ht="12.75">
      <c r="E365" s="40"/>
    </row>
    <row r="366" s="19" customFormat="1" ht="12.75">
      <c r="E366" s="40"/>
    </row>
    <row r="367" s="19" customFormat="1" ht="12.75">
      <c r="E367" s="40"/>
    </row>
    <row r="368" s="19" customFormat="1" ht="12.75">
      <c r="E368" s="40"/>
    </row>
    <row r="369" s="19" customFormat="1" ht="12.75">
      <c r="E369" s="40"/>
    </row>
    <row r="370" s="19" customFormat="1" ht="12.75">
      <c r="E370" s="40"/>
    </row>
    <row r="371" s="19" customFormat="1" ht="12.75">
      <c r="E371" s="40"/>
    </row>
    <row r="372" s="19" customFormat="1" ht="12.75">
      <c r="E372" s="40"/>
    </row>
    <row r="373" s="19" customFormat="1" ht="12.75">
      <c r="E373" s="40"/>
    </row>
    <row r="374" s="19" customFormat="1" ht="12.75">
      <c r="E374" s="40"/>
    </row>
    <row r="375" s="19" customFormat="1" ht="12.75">
      <c r="E375" s="40"/>
    </row>
    <row r="376" s="19" customFormat="1" ht="12.75">
      <c r="E376" s="40"/>
    </row>
    <row r="377" s="19" customFormat="1" ht="12.75">
      <c r="E377" s="40"/>
    </row>
    <row r="378" s="19" customFormat="1" ht="12.75">
      <c r="E378" s="40"/>
    </row>
    <row r="379" s="19" customFormat="1" ht="12.75">
      <c r="E379" s="40"/>
    </row>
    <row r="380" s="19" customFormat="1" ht="12.75">
      <c r="E380" s="40"/>
    </row>
    <row r="381" s="19" customFormat="1" ht="12.75">
      <c r="E381" s="40"/>
    </row>
    <row r="382" s="19" customFormat="1" ht="12.75">
      <c r="E382" s="40"/>
    </row>
    <row r="383" s="19" customFormat="1" ht="12.75">
      <c r="E383" s="40"/>
    </row>
    <row r="384" s="19" customFormat="1" ht="12.75">
      <c r="E384" s="40"/>
    </row>
    <row r="385" s="19" customFormat="1" ht="12.75">
      <c r="E385" s="40"/>
    </row>
    <row r="386" s="19" customFormat="1" ht="12.75">
      <c r="E386" s="40"/>
    </row>
    <row r="387" s="19" customFormat="1" ht="12.75">
      <c r="E387" s="40"/>
    </row>
    <row r="388" s="19" customFormat="1" ht="12.75">
      <c r="E388" s="40"/>
    </row>
    <row r="389" s="19" customFormat="1" ht="12.75">
      <c r="E389" s="40"/>
    </row>
    <row r="390" s="19" customFormat="1" ht="12.75">
      <c r="E390" s="40"/>
    </row>
    <row r="391" s="19" customFormat="1" ht="12.75">
      <c r="E391" s="40"/>
    </row>
    <row r="392" s="19" customFormat="1" ht="12.75">
      <c r="E392" s="40"/>
    </row>
    <row r="393" s="19" customFormat="1" ht="12.75">
      <c r="E393" s="40"/>
    </row>
    <row r="394" s="19" customFormat="1" ht="12.75">
      <c r="E394" s="40"/>
    </row>
    <row r="395" s="19" customFormat="1" ht="12.75">
      <c r="E395" s="40"/>
    </row>
    <row r="396" s="19" customFormat="1" ht="12.75">
      <c r="E396" s="40"/>
    </row>
    <row r="397" s="19" customFormat="1" ht="12.75">
      <c r="E397" s="40"/>
    </row>
    <row r="398" s="19" customFormat="1" ht="12.75">
      <c r="E398" s="40"/>
    </row>
    <row r="399" s="19" customFormat="1" ht="12.75">
      <c r="E399" s="40"/>
    </row>
    <row r="400" s="19" customFormat="1" ht="12.75">
      <c r="E400" s="40"/>
    </row>
    <row r="401" s="19" customFormat="1" ht="12.75">
      <c r="E401" s="40"/>
    </row>
    <row r="402" s="19" customFormat="1" ht="12.75">
      <c r="E402" s="40"/>
    </row>
    <row r="403" s="19" customFormat="1" ht="12.75">
      <c r="E403" s="40"/>
    </row>
    <row r="404" s="19" customFormat="1" ht="12.75">
      <c r="E404" s="40"/>
    </row>
    <row r="405" s="19" customFormat="1" ht="12.75">
      <c r="E405" s="40"/>
    </row>
    <row r="406" s="19" customFormat="1" ht="12.75">
      <c r="E406" s="40"/>
    </row>
    <row r="407" s="19" customFormat="1" ht="12.75">
      <c r="E407" s="40"/>
    </row>
    <row r="408" s="19" customFormat="1" ht="12.75">
      <c r="E408" s="40"/>
    </row>
    <row r="409" s="19" customFormat="1" ht="12.75">
      <c r="E409" s="40"/>
    </row>
    <row r="410" s="19" customFormat="1" ht="12.75">
      <c r="E410" s="40"/>
    </row>
    <row r="411" s="19" customFormat="1" ht="12.75">
      <c r="E411" s="40"/>
    </row>
    <row r="412" s="19" customFormat="1" ht="12.75">
      <c r="E412" s="40"/>
    </row>
    <row r="413" s="19" customFormat="1" ht="12.75">
      <c r="E413" s="40"/>
    </row>
    <row r="414" s="19" customFormat="1" ht="12.75">
      <c r="E414" s="40"/>
    </row>
    <row r="415" s="19" customFormat="1" ht="12.75">
      <c r="E415" s="40"/>
    </row>
    <row r="416" s="19" customFormat="1" ht="12.75">
      <c r="E416" s="40"/>
    </row>
    <row r="417" s="19" customFormat="1" ht="12.75">
      <c r="E417" s="40"/>
    </row>
    <row r="418" s="19" customFormat="1" ht="12.75">
      <c r="E418" s="40"/>
    </row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horizontalDpi="300" verticalDpi="300"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Azran Osman</dc:creator>
  <cp:keywords/>
  <dc:description/>
  <cp:lastModifiedBy>Taping super</cp:lastModifiedBy>
  <cp:lastPrinted>2006-02-21T07:16:07Z</cp:lastPrinted>
  <dcterms:created xsi:type="dcterms:W3CDTF">1999-05-28T11:11:47Z</dcterms:created>
  <dcterms:modified xsi:type="dcterms:W3CDTF">2006-02-21T07:16:40Z</dcterms:modified>
  <cp:category/>
  <cp:version/>
  <cp:contentType/>
  <cp:contentStatus/>
</cp:coreProperties>
</file>